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ennorsketuristforening-my.sharepoint.com/personal/frode_bergrem_dnt_no/Documents/Privat/"/>
    </mc:Choice>
  </mc:AlternateContent>
  <xr:revisionPtr revIDLastSave="0" documentId="8_{C8FE8F8C-4CDA-4145-BEA8-F589C0E89A2C}" xr6:coauthVersionLast="45" xr6:coauthVersionMax="45" xr10:uidLastSave="{00000000-0000-0000-0000-000000000000}"/>
  <bookViews>
    <workbookView xWindow="-108" yWindow="-108" windowWidth="23256" windowHeight="12576" tabRatio="851" activeTab="2" xr2:uid="{00000000-000D-0000-FFFF-FFFF00000000}"/>
  </bookViews>
  <sheets>
    <sheet name="Forside" sheetId="8" r:id="rId1"/>
    <sheet name="Regnsk 3011 med bud 3112" sheetId="15" r:id="rId2"/>
    <sheet name="Budsjettark" sheetId="17" r:id="rId3"/>
    <sheet name="Hjelpesskjema arrangement" sheetId="10" r:id="rId4"/>
    <sheet name="Hjelpeskjema lønn" sheetId="11" r:id="rId5"/>
    <sheet name="Hjelpeskjema dugnader" sheetId="12" r:id="rId6"/>
    <sheet name="Hjelpeskj intere innt og kost" sheetId="18" r:id="rId7"/>
    <sheet name="Kommentar-notat" sheetId="19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D12" i="17" l="1"/>
  <c r="G12" i="17"/>
  <c r="AT12" i="17" l="1"/>
  <c r="E44" i="8"/>
  <c r="L69" i="15" l="1"/>
  <c r="L65" i="15" l="1"/>
  <c r="L61" i="15"/>
  <c r="L56" i="15"/>
  <c r="L8" i="15"/>
  <c r="C43" i="17"/>
  <c r="B43" i="17"/>
  <c r="G30" i="17"/>
  <c r="J30" i="17"/>
  <c r="M30" i="17"/>
  <c r="P30" i="17"/>
  <c r="S30" i="17"/>
  <c r="V30" i="17"/>
  <c r="Y30" i="17"/>
  <c r="AB30" i="17"/>
  <c r="AE30" i="17"/>
  <c r="AH30" i="17"/>
  <c r="AK30" i="17"/>
  <c r="AN30" i="17"/>
  <c r="AQ30" i="17"/>
  <c r="AT30" i="17"/>
  <c r="AY30" i="17"/>
  <c r="BB30" i="17"/>
  <c r="BE30" i="17"/>
  <c r="BH30" i="17"/>
  <c r="BN30" i="17"/>
  <c r="BP30" i="17"/>
  <c r="BQ30" i="17" s="1"/>
  <c r="BV30" i="17"/>
  <c r="BY30" i="17"/>
  <c r="CD30" i="17"/>
  <c r="CG30" i="17"/>
  <c r="CJ30" i="17"/>
  <c r="CM30" i="17"/>
  <c r="CP30" i="17"/>
  <c r="CS30" i="17"/>
  <c r="CV30" i="17"/>
  <c r="CY30" i="17"/>
  <c r="DB30" i="17"/>
  <c r="DE30" i="17"/>
  <c r="DH30" i="17"/>
  <c r="DK30" i="17"/>
  <c r="DN30" i="17"/>
  <c r="DQ30" i="17"/>
  <c r="DT30" i="17"/>
  <c r="DW30" i="17"/>
  <c r="DZ30" i="17"/>
  <c r="EC30" i="17"/>
  <c r="G31" i="17"/>
  <c r="J31" i="17"/>
  <c r="M31" i="17"/>
  <c r="P31" i="17"/>
  <c r="S31" i="17"/>
  <c r="V31" i="17"/>
  <c r="Y31" i="17"/>
  <c r="AB31" i="17"/>
  <c r="AE31" i="17"/>
  <c r="AH31" i="17"/>
  <c r="AK31" i="17"/>
  <c r="AN31" i="17"/>
  <c r="AQ31" i="17"/>
  <c r="AT31" i="17"/>
  <c r="AY31" i="17"/>
  <c r="BB31" i="17"/>
  <c r="BE31" i="17"/>
  <c r="BH31" i="17"/>
  <c r="BN31" i="17"/>
  <c r="BP31" i="17"/>
  <c r="BQ31" i="17" s="1"/>
  <c r="BV31" i="17"/>
  <c r="BY31" i="17"/>
  <c r="CD31" i="17"/>
  <c r="CG31" i="17"/>
  <c r="CJ31" i="17"/>
  <c r="CM31" i="17"/>
  <c r="CP31" i="17"/>
  <c r="CS31" i="17"/>
  <c r="CV31" i="17"/>
  <c r="CY31" i="17"/>
  <c r="DB31" i="17"/>
  <c r="DE31" i="17"/>
  <c r="DH31" i="17"/>
  <c r="DK31" i="17"/>
  <c r="DN31" i="17"/>
  <c r="DQ31" i="17"/>
  <c r="DT31" i="17"/>
  <c r="DW31" i="17"/>
  <c r="DZ31" i="17"/>
  <c r="EC31" i="17"/>
  <c r="G32" i="17"/>
  <c r="J32" i="17"/>
  <c r="M32" i="17"/>
  <c r="P32" i="17"/>
  <c r="S32" i="17"/>
  <c r="V32" i="17"/>
  <c r="Y32" i="17"/>
  <c r="AB32" i="17"/>
  <c r="AE32" i="17"/>
  <c r="AH32" i="17"/>
  <c r="AK32" i="17"/>
  <c r="AN32" i="17"/>
  <c r="AQ32" i="17"/>
  <c r="AT32" i="17"/>
  <c r="AY32" i="17"/>
  <c r="BB32" i="17"/>
  <c r="BE32" i="17"/>
  <c r="BH32" i="17"/>
  <c r="BN32" i="17"/>
  <c r="BP32" i="17"/>
  <c r="BQ32" i="17" s="1"/>
  <c r="BV32" i="17"/>
  <c r="BY32" i="17"/>
  <c r="CD32" i="17"/>
  <c r="CG32" i="17"/>
  <c r="CJ32" i="17"/>
  <c r="CM32" i="17"/>
  <c r="CP32" i="17"/>
  <c r="CS32" i="17"/>
  <c r="CV32" i="17"/>
  <c r="CY32" i="17"/>
  <c r="DB32" i="17"/>
  <c r="DE32" i="17"/>
  <c r="DH32" i="17"/>
  <c r="DK32" i="17"/>
  <c r="DN32" i="17"/>
  <c r="DQ32" i="17"/>
  <c r="DT32" i="17"/>
  <c r="DW32" i="17"/>
  <c r="DZ32" i="17"/>
  <c r="EC32" i="17"/>
  <c r="G33" i="17"/>
  <c r="J33" i="17"/>
  <c r="M33" i="17"/>
  <c r="P33" i="17"/>
  <c r="S33" i="17"/>
  <c r="V33" i="17"/>
  <c r="Y33" i="17"/>
  <c r="AB33" i="17"/>
  <c r="AE33" i="17"/>
  <c r="AH33" i="17"/>
  <c r="AK33" i="17"/>
  <c r="AN33" i="17"/>
  <c r="AQ33" i="17"/>
  <c r="AT33" i="17"/>
  <c r="AY33" i="17"/>
  <c r="BB33" i="17"/>
  <c r="BE33" i="17"/>
  <c r="BH33" i="17"/>
  <c r="BN33" i="17"/>
  <c r="BP33" i="17"/>
  <c r="BQ33" i="17" s="1"/>
  <c r="BV33" i="17"/>
  <c r="BY33" i="17"/>
  <c r="CD33" i="17"/>
  <c r="CG33" i="17"/>
  <c r="CJ33" i="17"/>
  <c r="CM33" i="17"/>
  <c r="CP33" i="17"/>
  <c r="CS33" i="17"/>
  <c r="CV33" i="17"/>
  <c r="CY33" i="17"/>
  <c r="DB33" i="17"/>
  <c r="DE33" i="17"/>
  <c r="DH33" i="17"/>
  <c r="DK33" i="17"/>
  <c r="DN33" i="17"/>
  <c r="DQ33" i="17"/>
  <c r="DT33" i="17"/>
  <c r="DW33" i="17"/>
  <c r="DZ33" i="17"/>
  <c r="EC33" i="17"/>
  <c r="G34" i="17"/>
  <c r="J34" i="17"/>
  <c r="M34" i="17"/>
  <c r="P34" i="17"/>
  <c r="S34" i="17"/>
  <c r="V34" i="17"/>
  <c r="Y34" i="17"/>
  <c r="AB34" i="17"/>
  <c r="AE34" i="17"/>
  <c r="AH34" i="17"/>
  <c r="AK34" i="17"/>
  <c r="AN34" i="17"/>
  <c r="AQ34" i="17"/>
  <c r="AT34" i="17"/>
  <c r="AY34" i="17"/>
  <c r="BB34" i="17"/>
  <c r="BE34" i="17"/>
  <c r="BH34" i="17"/>
  <c r="BN34" i="17"/>
  <c r="BP34" i="17"/>
  <c r="BQ34" i="17" s="1"/>
  <c r="BV34" i="17"/>
  <c r="BY34" i="17"/>
  <c r="CD34" i="17"/>
  <c r="CG34" i="17"/>
  <c r="CJ34" i="17"/>
  <c r="CM34" i="17"/>
  <c r="CP34" i="17"/>
  <c r="CS34" i="17"/>
  <c r="CV34" i="17"/>
  <c r="CY34" i="17"/>
  <c r="DB34" i="17"/>
  <c r="DE34" i="17"/>
  <c r="DH34" i="17"/>
  <c r="DK34" i="17"/>
  <c r="DN34" i="17"/>
  <c r="DQ34" i="17"/>
  <c r="DT34" i="17"/>
  <c r="DW34" i="17"/>
  <c r="DZ34" i="17"/>
  <c r="EC34" i="17"/>
  <c r="G35" i="17"/>
  <c r="J35" i="17"/>
  <c r="M35" i="17"/>
  <c r="P35" i="17"/>
  <c r="S35" i="17"/>
  <c r="V35" i="17"/>
  <c r="Y35" i="17"/>
  <c r="AB35" i="17"/>
  <c r="AE35" i="17"/>
  <c r="AH35" i="17"/>
  <c r="AK35" i="17"/>
  <c r="AN35" i="17"/>
  <c r="AQ35" i="17"/>
  <c r="AT35" i="17"/>
  <c r="AY35" i="17"/>
  <c r="BB35" i="17"/>
  <c r="BE35" i="17"/>
  <c r="BH35" i="17"/>
  <c r="BN35" i="17"/>
  <c r="BP35" i="17"/>
  <c r="BQ35" i="17" s="1"/>
  <c r="BV35" i="17"/>
  <c r="BY35" i="17"/>
  <c r="CD35" i="17"/>
  <c r="CG35" i="17"/>
  <c r="CJ35" i="17"/>
  <c r="CM35" i="17"/>
  <c r="CP35" i="17"/>
  <c r="CS35" i="17"/>
  <c r="CV35" i="17"/>
  <c r="CY35" i="17"/>
  <c r="DB35" i="17"/>
  <c r="DE35" i="17"/>
  <c r="DH35" i="17"/>
  <c r="DK35" i="17"/>
  <c r="DN35" i="17"/>
  <c r="DQ35" i="17"/>
  <c r="DT35" i="17"/>
  <c r="DW35" i="17"/>
  <c r="DZ35" i="17"/>
  <c r="EC35" i="17"/>
  <c r="G36" i="17"/>
  <c r="J36" i="17"/>
  <c r="M36" i="17"/>
  <c r="P36" i="17"/>
  <c r="S36" i="17"/>
  <c r="V36" i="17"/>
  <c r="Y36" i="17"/>
  <c r="AB36" i="17"/>
  <c r="AE36" i="17"/>
  <c r="AH36" i="17"/>
  <c r="AK36" i="17"/>
  <c r="AN36" i="17"/>
  <c r="AQ36" i="17"/>
  <c r="AT36" i="17"/>
  <c r="AY36" i="17"/>
  <c r="BB36" i="17"/>
  <c r="BE36" i="17"/>
  <c r="BH36" i="17"/>
  <c r="BN36" i="17"/>
  <c r="BP36" i="17"/>
  <c r="BQ36" i="17" s="1"/>
  <c r="BV36" i="17"/>
  <c r="BY36" i="17"/>
  <c r="CD36" i="17"/>
  <c r="CG36" i="17"/>
  <c r="CJ36" i="17"/>
  <c r="CM36" i="17"/>
  <c r="CP36" i="17"/>
  <c r="CS36" i="17"/>
  <c r="CV36" i="17"/>
  <c r="CY36" i="17"/>
  <c r="DB36" i="17"/>
  <c r="DE36" i="17"/>
  <c r="DH36" i="17"/>
  <c r="DK36" i="17"/>
  <c r="DN36" i="17"/>
  <c r="DQ36" i="17"/>
  <c r="DT36" i="17"/>
  <c r="DW36" i="17"/>
  <c r="DZ36" i="17"/>
  <c r="EC36" i="17"/>
  <c r="G37" i="17"/>
  <c r="J37" i="17"/>
  <c r="M37" i="17"/>
  <c r="P37" i="17"/>
  <c r="S37" i="17"/>
  <c r="V37" i="17"/>
  <c r="Y37" i="17"/>
  <c r="AB37" i="17"/>
  <c r="AE37" i="17"/>
  <c r="AH37" i="17"/>
  <c r="AK37" i="17"/>
  <c r="AN37" i="17"/>
  <c r="AQ37" i="17"/>
  <c r="AT37" i="17"/>
  <c r="AY37" i="17"/>
  <c r="BB37" i="17"/>
  <c r="BE37" i="17"/>
  <c r="BH37" i="17"/>
  <c r="BN37" i="17"/>
  <c r="BP37" i="17"/>
  <c r="BQ37" i="17" s="1"/>
  <c r="BV37" i="17"/>
  <c r="BY37" i="17"/>
  <c r="CD37" i="17"/>
  <c r="CG37" i="17"/>
  <c r="CJ37" i="17"/>
  <c r="CM37" i="17"/>
  <c r="CP37" i="17"/>
  <c r="CS37" i="17"/>
  <c r="CV37" i="17"/>
  <c r="CY37" i="17"/>
  <c r="DB37" i="17"/>
  <c r="DE37" i="17"/>
  <c r="DH37" i="17"/>
  <c r="DK37" i="17"/>
  <c r="DN37" i="17"/>
  <c r="DQ37" i="17"/>
  <c r="DT37" i="17"/>
  <c r="DW37" i="17"/>
  <c r="DZ37" i="17"/>
  <c r="EC37" i="17"/>
  <c r="G38" i="17"/>
  <c r="J38" i="17"/>
  <c r="M38" i="17"/>
  <c r="P38" i="17"/>
  <c r="S38" i="17"/>
  <c r="V38" i="17"/>
  <c r="Y38" i="17"/>
  <c r="AB38" i="17"/>
  <c r="AE38" i="17"/>
  <c r="AH38" i="17"/>
  <c r="AK38" i="17"/>
  <c r="AN38" i="17"/>
  <c r="AQ38" i="17"/>
  <c r="AT38" i="17"/>
  <c r="AY38" i="17"/>
  <c r="BB38" i="17"/>
  <c r="BE38" i="17"/>
  <c r="BH38" i="17"/>
  <c r="BN38" i="17"/>
  <c r="BP38" i="17"/>
  <c r="BQ38" i="17" s="1"/>
  <c r="BV38" i="17"/>
  <c r="BY38" i="17"/>
  <c r="CD38" i="17"/>
  <c r="CG38" i="17"/>
  <c r="CJ38" i="17"/>
  <c r="CM38" i="17"/>
  <c r="CP38" i="17"/>
  <c r="CS38" i="17"/>
  <c r="CV38" i="17"/>
  <c r="CY38" i="17"/>
  <c r="DB38" i="17"/>
  <c r="DE38" i="17"/>
  <c r="DH38" i="17"/>
  <c r="DK38" i="17"/>
  <c r="DN38" i="17"/>
  <c r="DQ38" i="17"/>
  <c r="DT38" i="17"/>
  <c r="DW38" i="17"/>
  <c r="DZ38" i="17"/>
  <c r="EC38" i="17"/>
  <c r="G39" i="17"/>
  <c r="J39" i="17"/>
  <c r="M39" i="17"/>
  <c r="P39" i="17"/>
  <c r="S39" i="17"/>
  <c r="V39" i="17"/>
  <c r="Y39" i="17"/>
  <c r="AB39" i="17"/>
  <c r="AE39" i="17"/>
  <c r="AH39" i="17"/>
  <c r="AK39" i="17"/>
  <c r="AN39" i="17"/>
  <c r="AQ39" i="17"/>
  <c r="AT39" i="17"/>
  <c r="AY39" i="17"/>
  <c r="BB39" i="17"/>
  <c r="BE39" i="17"/>
  <c r="BH39" i="17"/>
  <c r="BN39" i="17"/>
  <c r="BP39" i="17"/>
  <c r="BQ39" i="17" s="1"/>
  <c r="BV39" i="17"/>
  <c r="BY39" i="17"/>
  <c r="CD39" i="17"/>
  <c r="CG39" i="17"/>
  <c r="CJ39" i="17"/>
  <c r="CM39" i="17"/>
  <c r="CP39" i="17"/>
  <c r="CS39" i="17"/>
  <c r="CV39" i="17"/>
  <c r="CY39" i="17"/>
  <c r="DB39" i="17"/>
  <c r="DE39" i="17"/>
  <c r="DH39" i="17"/>
  <c r="DK39" i="17"/>
  <c r="DN39" i="17"/>
  <c r="DQ39" i="17"/>
  <c r="DT39" i="17"/>
  <c r="DW39" i="17"/>
  <c r="DZ39" i="17"/>
  <c r="EC39" i="17"/>
  <c r="G40" i="17"/>
  <c r="J40" i="17"/>
  <c r="M40" i="17"/>
  <c r="P40" i="17"/>
  <c r="S40" i="17"/>
  <c r="V40" i="17"/>
  <c r="Y40" i="17"/>
  <c r="AB40" i="17"/>
  <c r="AE40" i="17"/>
  <c r="AH40" i="17"/>
  <c r="AK40" i="17"/>
  <c r="AN40" i="17"/>
  <c r="AQ40" i="17"/>
  <c r="AT40" i="17"/>
  <c r="AY40" i="17"/>
  <c r="BB40" i="17"/>
  <c r="BE40" i="17"/>
  <c r="BH40" i="17"/>
  <c r="BN40" i="17"/>
  <c r="BP40" i="17"/>
  <c r="BQ40" i="17" s="1"/>
  <c r="BV40" i="17"/>
  <c r="BY40" i="17"/>
  <c r="CD40" i="17"/>
  <c r="CG40" i="17"/>
  <c r="CJ40" i="17"/>
  <c r="CM40" i="17"/>
  <c r="CP40" i="17"/>
  <c r="CS40" i="17"/>
  <c r="CV40" i="17"/>
  <c r="CY40" i="17"/>
  <c r="DB40" i="17"/>
  <c r="DE40" i="17"/>
  <c r="DH40" i="17"/>
  <c r="DK40" i="17"/>
  <c r="DN40" i="17"/>
  <c r="DQ40" i="17"/>
  <c r="DT40" i="17"/>
  <c r="DW40" i="17"/>
  <c r="DZ40" i="17"/>
  <c r="EC40" i="17"/>
  <c r="BI32" i="17" l="1"/>
  <c r="AU32" i="17"/>
  <c r="BZ31" i="17"/>
  <c r="BI31" i="17"/>
  <c r="BI39" i="17"/>
  <c r="AU40" i="17"/>
  <c r="BI34" i="17"/>
  <c r="BI38" i="17"/>
  <c r="AU33" i="17"/>
  <c r="BI30" i="17"/>
  <c r="BI36" i="17"/>
  <c r="AU36" i="17"/>
  <c r="BZ35" i="17"/>
  <c r="BI35" i="17"/>
  <c r="ED39" i="17"/>
  <c r="AU39" i="17"/>
  <c r="BZ38" i="17"/>
  <c r="AU38" i="17"/>
  <c r="BZ37" i="17"/>
  <c r="BI37" i="17"/>
  <c r="ED35" i="17"/>
  <c r="AU35" i="17"/>
  <c r="BZ34" i="17"/>
  <c r="AU34" i="17"/>
  <c r="BI33" i="17"/>
  <c r="ED31" i="17"/>
  <c r="AU31" i="17"/>
  <c r="BZ30" i="17"/>
  <c r="AU30" i="17"/>
  <c r="ED40" i="17"/>
  <c r="ED36" i="17"/>
  <c r="ED32" i="17"/>
  <c r="BZ32" i="17"/>
  <c r="ED37" i="17"/>
  <c r="AU37" i="17"/>
  <c r="BZ36" i="17"/>
  <c r="ED33" i="17"/>
  <c r="BZ40" i="17"/>
  <c r="BI40" i="17"/>
  <c r="ED38" i="17"/>
  <c r="ED34" i="17"/>
  <c r="ED30" i="17"/>
  <c r="BZ39" i="17"/>
  <c r="BZ33" i="17"/>
  <c r="L31" i="15"/>
  <c r="L28" i="15"/>
  <c r="L25" i="15"/>
  <c r="L19" i="15"/>
  <c r="D36" i="17" l="1"/>
  <c r="D34" i="17"/>
  <c r="D39" i="17"/>
  <c r="D31" i="17"/>
  <c r="D37" i="17"/>
  <c r="D32" i="17"/>
  <c r="L57" i="15"/>
  <c r="D30" i="17"/>
  <c r="D35" i="17"/>
  <c r="D38" i="17"/>
  <c r="D40" i="17"/>
  <c r="D33" i="17"/>
  <c r="C16" i="18"/>
  <c r="C31" i="18"/>
  <c r="E1" i="17"/>
  <c r="W1" i="17" s="1"/>
  <c r="AO1" i="17" s="1"/>
  <c r="AW1" i="17" s="1"/>
  <c r="BK1" i="17" s="1"/>
  <c r="CB1" i="17" s="1"/>
  <c r="CQ1" i="17" s="1"/>
  <c r="DF1" i="17" s="1"/>
  <c r="DR1" i="17" s="1"/>
  <c r="EC57" i="17"/>
  <c r="EC56" i="17"/>
  <c r="EC55" i="17"/>
  <c r="EC54" i="17"/>
  <c r="EC53" i="17"/>
  <c r="EC52" i="17"/>
  <c r="EC51" i="17"/>
  <c r="EC50" i="17"/>
  <c r="EC49" i="17"/>
  <c r="EC48" i="17"/>
  <c r="EC47" i="17"/>
  <c r="EC46" i="17"/>
  <c r="EC42" i="17"/>
  <c r="EC41" i="17"/>
  <c r="DZ57" i="17"/>
  <c r="DZ56" i="17"/>
  <c r="DZ55" i="17"/>
  <c r="DZ54" i="17"/>
  <c r="DZ53" i="17"/>
  <c r="DZ52" i="17"/>
  <c r="DZ51" i="17"/>
  <c r="DZ50" i="17"/>
  <c r="DZ49" i="17"/>
  <c r="DZ48" i="17"/>
  <c r="DZ47" i="17"/>
  <c r="DZ46" i="17"/>
  <c r="DZ42" i="17"/>
  <c r="DZ41" i="17"/>
  <c r="DW57" i="17"/>
  <c r="DW56" i="17"/>
  <c r="DW55" i="17"/>
  <c r="DW54" i="17"/>
  <c r="DW53" i="17"/>
  <c r="DW52" i="17"/>
  <c r="DW51" i="17"/>
  <c r="DW50" i="17"/>
  <c r="DW49" i="17"/>
  <c r="DW48" i="17"/>
  <c r="DW47" i="17"/>
  <c r="DW46" i="17"/>
  <c r="DW42" i="17"/>
  <c r="DW41" i="17"/>
  <c r="CG41" i="17"/>
  <c r="CJ41" i="17"/>
  <c r="CM41" i="17"/>
  <c r="CP41" i="17"/>
  <c r="CS41" i="17"/>
  <c r="CV41" i="17"/>
  <c r="CY41" i="17"/>
  <c r="DB41" i="17"/>
  <c r="DE41" i="17"/>
  <c r="DH41" i="17"/>
  <c r="DK41" i="17"/>
  <c r="DN41" i="17"/>
  <c r="DQ41" i="17"/>
  <c r="DT41" i="17"/>
  <c r="CG42" i="17"/>
  <c r="CJ42" i="17"/>
  <c r="CM42" i="17"/>
  <c r="CP42" i="17"/>
  <c r="CS42" i="17"/>
  <c r="CV42" i="17"/>
  <c r="CY42" i="17"/>
  <c r="DB42" i="17"/>
  <c r="DE42" i="17"/>
  <c r="DH42" i="17"/>
  <c r="DK42" i="17"/>
  <c r="DN42" i="17"/>
  <c r="DQ42" i="17"/>
  <c r="DT42" i="17"/>
  <c r="CG46" i="17"/>
  <c r="CJ46" i="17"/>
  <c r="CM46" i="17"/>
  <c r="CP46" i="17"/>
  <c r="CS46" i="17"/>
  <c r="CV46" i="17"/>
  <c r="CY46" i="17"/>
  <c r="DB46" i="17"/>
  <c r="DE46" i="17"/>
  <c r="DH46" i="17"/>
  <c r="DK46" i="17"/>
  <c r="DN46" i="17"/>
  <c r="DQ46" i="17"/>
  <c r="DT46" i="17"/>
  <c r="CG47" i="17"/>
  <c r="CJ47" i="17"/>
  <c r="CM47" i="17"/>
  <c r="CP47" i="17"/>
  <c r="CS47" i="17"/>
  <c r="CV47" i="17"/>
  <c r="CY47" i="17"/>
  <c r="DB47" i="17"/>
  <c r="DE47" i="17"/>
  <c r="DH47" i="17"/>
  <c r="DK47" i="17"/>
  <c r="DN47" i="17"/>
  <c r="DQ47" i="17"/>
  <c r="DT47" i="17"/>
  <c r="CG48" i="17"/>
  <c r="CJ48" i="17"/>
  <c r="CM48" i="17"/>
  <c r="CP48" i="17"/>
  <c r="CS48" i="17"/>
  <c r="CV48" i="17"/>
  <c r="CY48" i="17"/>
  <c r="DB48" i="17"/>
  <c r="DE48" i="17"/>
  <c r="DH48" i="17"/>
  <c r="DK48" i="17"/>
  <c r="DN48" i="17"/>
  <c r="DQ48" i="17"/>
  <c r="DT48" i="17"/>
  <c r="CG49" i="17"/>
  <c r="CJ49" i="17"/>
  <c r="CM49" i="17"/>
  <c r="CP49" i="17"/>
  <c r="CS49" i="17"/>
  <c r="CV49" i="17"/>
  <c r="CY49" i="17"/>
  <c r="DB49" i="17"/>
  <c r="DE49" i="17"/>
  <c r="DH49" i="17"/>
  <c r="DK49" i="17"/>
  <c r="DN49" i="17"/>
  <c r="DQ49" i="17"/>
  <c r="DT49" i="17"/>
  <c r="CG50" i="17"/>
  <c r="CJ50" i="17"/>
  <c r="CM50" i="17"/>
  <c r="CP50" i="17"/>
  <c r="CS50" i="17"/>
  <c r="CV50" i="17"/>
  <c r="CY50" i="17"/>
  <c r="DB50" i="17"/>
  <c r="DE50" i="17"/>
  <c r="DH50" i="17"/>
  <c r="DK50" i="17"/>
  <c r="DN50" i="17"/>
  <c r="DQ50" i="17"/>
  <c r="DT50" i="17"/>
  <c r="CG51" i="17"/>
  <c r="CJ51" i="17"/>
  <c r="CM51" i="17"/>
  <c r="CP51" i="17"/>
  <c r="CS51" i="17"/>
  <c r="CV51" i="17"/>
  <c r="CY51" i="17"/>
  <c r="DB51" i="17"/>
  <c r="DE51" i="17"/>
  <c r="DH51" i="17"/>
  <c r="DK51" i="17"/>
  <c r="DN51" i="17"/>
  <c r="DQ51" i="17"/>
  <c r="DT51" i="17"/>
  <c r="CG52" i="17"/>
  <c r="CJ52" i="17"/>
  <c r="CM52" i="17"/>
  <c r="CP52" i="17"/>
  <c r="CS52" i="17"/>
  <c r="CV52" i="17"/>
  <c r="CY52" i="17"/>
  <c r="DB52" i="17"/>
  <c r="DE52" i="17"/>
  <c r="DH52" i="17"/>
  <c r="DK52" i="17"/>
  <c r="DN52" i="17"/>
  <c r="DQ52" i="17"/>
  <c r="DT52" i="17"/>
  <c r="CG53" i="17"/>
  <c r="CJ53" i="17"/>
  <c r="CM53" i="17"/>
  <c r="CP53" i="17"/>
  <c r="CS53" i="17"/>
  <c r="CV53" i="17"/>
  <c r="CY53" i="17"/>
  <c r="DB53" i="17"/>
  <c r="DE53" i="17"/>
  <c r="DH53" i="17"/>
  <c r="DK53" i="17"/>
  <c r="DN53" i="17"/>
  <c r="DQ53" i="17"/>
  <c r="DT53" i="17"/>
  <c r="CG54" i="17"/>
  <c r="CJ54" i="17"/>
  <c r="CM54" i="17"/>
  <c r="CP54" i="17"/>
  <c r="CS54" i="17"/>
  <c r="CV54" i="17"/>
  <c r="CY54" i="17"/>
  <c r="DB54" i="17"/>
  <c r="DE54" i="17"/>
  <c r="DH54" i="17"/>
  <c r="DK54" i="17"/>
  <c r="DN54" i="17"/>
  <c r="DQ54" i="17"/>
  <c r="DT54" i="17"/>
  <c r="CG55" i="17"/>
  <c r="CJ55" i="17"/>
  <c r="CM55" i="17"/>
  <c r="CP55" i="17"/>
  <c r="CS55" i="17"/>
  <c r="CV55" i="17"/>
  <c r="CY55" i="17"/>
  <c r="DB55" i="17"/>
  <c r="DE55" i="17"/>
  <c r="DH55" i="17"/>
  <c r="DK55" i="17"/>
  <c r="DN55" i="17"/>
  <c r="DQ55" i="17"/>
  <c r="DT55" i="17"/>
  <c r="CG56" i="17"/>
  <c r="CJ56" i="17"/>
  <c r="CM56" i="17"/>
  <c r="CP56" i="17"/>
  <c r="CS56" i="17"/>
  <c r="CV56" i="17"/>
  <c r="CY56" i="17"/>
  <c r="DB56" i="17"/>
  <c r="DE56" i="17"/>
  <c r="DH56" i="17"/>
  <c r="DK56" i="17"/>
  <c r="DN56" i="17"/>
  <c r="DQ56" i="17"/>
  <c r="DT56" i="17"/>
  <c r="CG57" i="17"/>
  <c r="CJ57" i="17"/>
  <c r="CM57" i="17"/>
  <c r="CP57" i="17"/>
  <c r="CS57" i="17"/>
  <c r="CV57" i="17"/>
  <c r="CY57" i="17"/>
  <c r="DB57" i="17"/>
  <c r="DE57" i="17"/>
  <c r="DH57" i="17"/>
  <c r="DK57" i="17"/>
  <c r="DN57" i="17"/>
  <c r="DQ57" i="17"/>
  <c r="DT57" i="17"/>
  <c r="CD57" i="17"/>
  <c r="CD56" i="17"/>
  <c r="CD55" i="17"/>
  <c r="CD54" i="17"/>
  <c r="CD53" i="17"/>
  <c r="CD52" i="17"/>
  <c r="CD51" i="17"/>
  <c r="CD50" i="17"/>
  <c r="CD49" i="17"/>
  <c r="CD48" i="17"/>
  <c r="CD47" i="17"/>
  <c r="CD46" i="17"/>
  <c r="CD42" i="17"/>
  <c r="CD41" i="17"/>
  <c r="BL58" i="17"/>
  <c r="BM58" i="17"/>
  <c r="BO58" i="17"/>
  <c r="BR58" i="17"/>
  <c r="BS58" i="17"/>
  <c r="BK58" i="17"/>
  <c r="BN41" i="17"/>
  <c r="BN42" i="17"/>
  <c r="BN46" i="17"/>
  <c r="BN47" i="17"/>
  <c r="BN48" i="17"/>
  <c r="BN49" i="17"/>
  <c r="BN50" i="17"/>
  <c r="BN51" i="17"/>
  <c r="BN52" i="17"/>
  <c r="BN53" i="17"/>
  <c r="BN54" i="17"/>
  <c r="BN55" i="17"/>
  <c r="BN56" i="17"/>
  <c r="BN57" i="17"/>
  <c r="BP41" i="17"/>
  <c r="BQ41" i="17" s="1"/>
  <c r="BP42" i="17"/>
  <c r="BQ42" i="17" s="1"/>
  <c r="BP46" i="17"/>
  <c r="BQ46" i="17" s="1"/>
  <c r="BP47" i="17"/>
  <c r="BQ47" i="17" s="1"/>
  <c r="BP48" i="17"/>
  <c r="BQ48" i="17" s="1"/>
  <c r="BP49" i="17"/>
  <c r="BQ49" i="17" s="1"/>
  <c r="BP50" i="17"/>
  <c r="BQ50" i="17" s="1"/>
  <c r="BP51" i="17"/>
  <c r="BQ51" i="17" s="1"/>
  <c r="BP52" i="17"/>
  <c r="BQ52" i="17" s="1"/>
  <c r="BP53" i="17"/>
  <c r="BQ53" i="17" s="1"/>
  <c r="BP54" i="17"/>
  <c r="BQ54" i="17" s="1"/>
  <c r="BP55" i="17"/>
  <c r="BQ55" i="17" s="1"/>
  <c r="BP56" i="17"/>
  <c r="BQ56" i="17" s="1"/>
  <c r="BP57" i="17"/>
  <c r="BQ57" i="17" s="1"/>
  <c r="BY57" i="17"/>
  <c r="BY56" i="17"/>
  <c r="BY55" i="17"/>
  <c r="BY54" i="17"/>
  <c r="BY53" i="17"/>
  <c r="BY52" i="17"/>
  <c r="BY51" i="17"/>
  <c r="BY50" i="17"/>
  <c r="BY49" i="17"/>
  <c r="BY48" i="17"/>
  <c r="BY47" i="17"/>
  <c r="BY46" i="17"/>
  <c r="BY42" i="17"/>
  <c r="BY41" i="17"/>
  <c r="BV57" i="17"/>
  <c r="BV56" i="17"/>
  <c r="BV55" i="17"/>
  <c r="BV54" i="17"/>
  <c r="BV53" i="17"/>
  <c r="BV52" i="17"/>
  <c r="BV51" i="17"/>
  <c r="BV50" i="17"/>
  <c r="BV49" i="17"/>
  <c r="BV48" i="17"/>
  <c r="BV47" i="17"/>
  <c r="BV46" i="17"/>
  <c r="BV42" i="17"/>
  <c r="BV41" i="17"/>
  <c r="BB41" i="17"/>
  <c r="BE41" i="17"/>
  <c r="BH41" i="17"/>
  <c r="BB42" i="17"/>
  <c r="BE42" i="17"/>
  <c r="BH42" i="17"/>
  <c r="BB46" i="17"/>
  <c r="BE46" i="17"/>
  <c r="BH46" i="17"/>
  <c r="BB47" i="17"/>
  <c r="BE47" i="17"/>
  <c r="BH47" i="17"/>
  <c r="BB48" i="17"/>
  <c r="BE48" i="17"/>
  <c r="BH48" i="17"/>
  <c r="BB49" i="17"/>
  <c r="BE49" i="17"/>
  <c r="BH49" i="17"/>
  <c r="BB50" i="17"/>
  <c r="BE50" i="17"/>
  <c r="BH50" i="17"/>
  <c r="BB51" i="17"/>
  <c r="BE51" i="17"/>
  <c r="BH51" i="17"/>
  <c r="BB52" i="17"/>
  <c r="BE52" i="17"/>
  <c r="BH52" i="17"/>
  <c r="BB53" i="17"/>
  <c r="BE53" i="17"/>
  <c r="BH53" i="17"/>
  <c r="BB54" i="17"/>
  <c r="BE54" i="17"/>
  <c r="BH54" i="17"/>
  <c r="BB55" i="17"/>
  <c r="BE55" i="17"/>
  <c r="BH55" i="17"/>
  <c r="BB56" i="17"/>
  <c r="BE56" i="17"/>
  <c r="BH56" i="17"/>
  <c r="BB57" i="17"/>
  <c r="BE57" i="17"/>
  <c r="BH57" i="17"/>
  <c r="AY57" i="17"/>
  <c r="AY56" i="17"/>
  <c r="AY55" i="17"/>
  <c r="AY54" i="17"/>
  <c r="AY53" i="17"/>
  <c r="AY52" i="17"/>
  <c r="AY51" i="17"/>
  <c r="AY50" i="17"/>
  <c r="AY49" i="17"/>
  <c r="AY48" i="17"/>
  <c r="AY47" i="17"/>
  <c r="AY46" i="17"/>
  <c r="AY42" i="17"/>
  <c r="AY41" i="17"/>
  <c r="J41" i="17"/>
  <c r="M41" i="17"/>
  <c r="P41" i="17"/>
  <c r="S41" i="17"/>
  <c r="V41" i="17"/>
  <c r="Y41" i="17"/>
  <c r="AB41" i="17"/>
  <c r="AE41" i="17"/>
  <c r="AH41" i="17"/>
  <c r="AK41" i="17"/>
  <c r="AN41" i="17"/>
  <c r="AQ41" i="17"/>
  <c r="AT41" i="17"/>
  <c r="J42" i="17"/>
  <c r="M42" i="17"/>
  <c r="P42" i="17"/>
  <c r="S42" i="17"/>
  <c r="V42" i="17"/>
  <c r="Y42" i="17"/>
  <c r="AB42" i="17"/>
  <c r="AE42" i="17"/>
  <c r="AH42" i="17"/>
  <c r="AK42" i="17"/>
  <c r="AN42" i="17"/>
  <c r="AQ42" i="17"/>
  <c r="AT42" i="17"/>
  <c r="J46" i="17"/>
  <c r="M46" i="17"/>
  <c r="P46" i="17"/>
  <c r="S46" i="17"/>
  <c r="V46" i="17"/>
  <c r="Y46" i="17"/>
  <c r="AB46" i="17"/>
  <c r="AE46" i="17"/>
  <c r="AH46" i="17"/>
  <c r="AK46" i="17"/>
  <c r="AN46" i="17"/>
  <c r="AQ46" i="17"/>
  <c r="AT46" i="17"/>
  <c r="J47" i="17"/>
  <c r="M47" i="17"/>
  <c r="P47" i="17"/>
  <c r="S47" i="17"/>
  <c r="V47" i="17"/>
  <c r="Y47" i="17"/>
  <c r="AB47" i="17"/>
  <c r="AE47" i="17"/>
  <c r="AH47" i="17"/>
  <c r="AK47" i="17"/>
  <c r="AN47" i="17"/>
  <c r="AQ47" i="17"/>
  <c r="AT47" i="17"/>
  <c r="J48" i="17"/>
  <c r="M48" i="17"/>
  <c r="P48" i="17"/>
  <c r="S48" i="17"/>
  <c r="V48" i="17"/>
  <c r="Y48" i="17"/>
  <c r="AB48" i="17"/>
  <c r="AE48" i="17"/>
  <c r="AH48" i="17"/>
  <c r="AK48" i="17"/>
  <c r="AN48" i="17"/>
  <c r="AQ48" i="17"/>
  <c r="AT48" i="17"/>
  <c r="J49" i="17"/>
  <c r="M49" i="17"/>
  <c r="P49" i="17"/>
  <c r="S49" i="17"/>
  <c r="V49" i="17"/>
  <c r="Y49" i="17"/>
  <c r="AB49" i="17"/>
  <c r="AE49" i="17"/>
  <c r="AH49" i="17"/>
  <c r="AK49" i="17"/>
  <c r="AN49" i="17"/>
  <c r="AQ49" i="17"/>
  <c r="AT49" i="17"/>
  <c r="J50" i="17"/>
  <c r="M50" i="17"/>
  <c r="P50" i="17"/>
  <c r="S50" i="17"/>
  <c r="V50" i="17"/>
  <c r="Y50" i="17"/>
  <c r="AB50" i="17"/>
  <c r="AE50" i="17"/>
  <c r="AH50" i="17"/>
  <c r="AK50" i="17"/>
  <c r="AN50" i="17"/>
  <c r="AQ50" i="17"/>
  <c r="AT50" i="17"/>
  <c r="J51" i="17"/>
  <c r="M51" i="17"/>
  <c r="P51" i="17"/>
  <c r="S51" i="17"/>
  <c r="V51" i="17"/>
  <c r="Y51" i="17"/>
  <c r="AB51" i="17"/>
  <c r="AE51" i="17"/>
  <c r="AH51" i="17"/>
  <c r="AK51" i="17"/>
  <c r="AN51" i="17"/>
  <c r="AQ51" i="17"/>
  <c r="AT51" i="17"/>
  <c r="J52" i="17"/>
  <c r="M52" i="17"/>
  <c r="P52" i="17"/>
  <c r="S52" i="17"/>
  <c r="V52" i="17"/>
  <c r="Y52" i="17"/>
  <c r="AB52" i="17"/>
  <c r="AE52" i="17"/>
  <c r="AH52" i="17"/>
  <c r="AK52" i="17"/>
  <c r="AN52" i="17"/>
  <c r="AQ52" i="17"/>
  <c r="AT52" i="17"/>
  <c r="J53" i="17"/>
  <c r="M53" i="17"/>
  <c r="P53" i="17"/>
  <c r="S53" i="17"/>
  <c r="V53" i="17"/>
  <c r="Y53" i="17"/>
  <c r="AB53" i="17"/>
  <c r="AE53" i="17"/>
  <c r="AH53" i="17"/>
  <c r="AK53" i="17"/>
  <c r="AN53" i="17"/>
  <c r="AQ53" i="17"/>
  <c r="AT53" i="17"/>
  <c r="J54" i="17"/>
  <c r="M54" i="17"/>
  <c r="P54" i="17"/>
  <c r="S54" i="17"/>
  <c r="V54" i="17"/>
  <c r="Y54" i="17"/>
  <c r="AB54" i="17"/>
  <c r="AE54" i="17"/>
  <c r="AH54" i="17"/>
  <c r="AK54" i="17"/>
  <c r="AN54" i="17"/>
  <c r="AQ54" i="17"/>
  <c r="AT54" i="17"/>
  <c r="J55" i="17"/>
  <c r="M55" i="17"/>
  <c r="P55" i="17"/>
  <c r="S55" i="17"/>
  <c r="V55" i="17"/>
  <c r="Y55" i="17"/>
  <c r="AB55" i="17"/>
  <c r="AE55" i="17"/>
  <c r="AH55" i="17"/>
  <c r="AK55" i="17"/>
  <c r="AN55" i="17"/>
  <c r="AQ55" i="17"/>
  <c r="AT55" i="17"/>
  <c r="J56" i="17"/>
  <c r="M56" i="17"/>
  <c r="P56" i="17"/>
  <c r="S56" i="17"/>
  <c r="V56" i="17"/>
  <c r="Y56" i="17"/>
  <c r="AB56" i="17"/>
  <c r="AE56" i="17"/>
  <c r="AH56" i="17"/>
  <c r="AK56" i="17"/>
  <c r="AN56" i="17"/>
  <c r="AQ56" i="17"/>
  <c r="AT56" i="17"/>
  <c r="J57" i="17"/>
  <c r="M57" i="17"/>
  <c r="P57" i="17"/>
  <c r="S57" i="17"/>
  <c r="V57" i="17"/>
  <c r="Y57" i="17"/>
  <c r="AB57" i="17"/>
  <c r="AE57" i="17"/>
  <c r="AH57" i="17"/>
  <c r="AK57" i="17"/>
  <c r="AN57" i="17"/>
  <c r="AQ57" i="17"/>
  <c r="AT57" i="17"/>
  <c r="G41" i="17"/>
  <c r="G42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BE58" i="17" l="1"/>
  <c r="Y58" i="17"/>
  <c r="S58" i="17"/>
  <c r="P58" i="17"/>
  <c r="J58" i="17"/>
  <c r="C33" i="18"/>
  <c r="CV58" i="17"/>
  <c r="DN58" i="17"/>
  <c r="ED49" i="17"/>
  <c r="ED53" i="17"/>
  <c r="ED57" i="17"/>
  <c r="CG58" i="17"/>
  <c r="AU41" i="17"/>
  <c r="AU54" i="17"/>
  <c r="AU50" i="17"/>
  <c r="AU46" i="17"/>
  <c r="AU57" i="17"/>
  <c r="AU53" i="17"/>
  <c r="AU49" i="17"/>
  <c r="AU55" i="17"/>
  <c r="AU51" i="17"/>
  <c r="AU47" i="17"/>
  <c r="AU56" i="17"/>
  <c r="AU52" i="17"/>
  <c r="AU48" i="17"/>
  <c r="AU42" i="17"/>
  <c r="AE58" i="17"/>
  <c r="DB58" i="17"/>
  <c r="ED56" i="17"/>
  <c r="DW58" i="17"/>
  <c r="DZ58" i="17"/>
  <c r="AQ58" i="17"/>
  <c r="ED42" i="17"/>
  <c r="CS58" i="17"/>
  <c r="BP58" i="17"/>
  <c r="BZ56" i="17"/>
  <c r="BZ52" i="17"/>
  <c r="BZ48" i="17"/>
  <c r="BZ42" i="17"/>
  <c r="ED46" i="17"/>
  <c r="ED50" i="17"/>
  <c r="ED54" i="17"/>
  <c r="CJ58" i="17"/>
  <c r="CP58" i="17"/>
  <c r="DT58" i="17"/>
  <c r="DH58" i="17"/>
  <c r="ED52" i="17"/>
  <c r="ED48" i="17"/>
  <c r="DQ58" i="17"/>
  <c r="DE58" i="17"/>
  <c r="ED41" i="17"/>
  <c r="ED47" i="17"/>
  <c r="ED51" i="17"/>
  <c r="ED55" i="17"/>
  <c r="V58" i="17"/>
  <c r="CY58" i="17"/>
  <c r="CM58" i="17"/>
  <c r="BI42" i="17"/>
  <c r="BI48" i="17"/>
  <c r="BI56" i="17"/>
  <c r="BZ51" i="17"/>
  <c r="BZ47" i="17"/>
  <c r="EC58" i="17"/>
  <c r="BN58" i="17"/>
  <c r="BZ54" i="17"/>
  <c r="BZ50" i="17"/>
  <c r="BZ46" i="17"/>
  <c r="CD58" i="17"/>
  <c r="BI52" i="17"/>
  <c r="BZ55" i="17"/>
  <c r="BZ41" i="17"/>
  <c r="BZ57" i="17"/>
  <c r="BZ53" i="17"/>
  <c r="BZ49" i="17"/>
  <c r="BQ58" i="17"/>
  <c r="DK58" i="17"/>
  <c r="BV58" i="17"/>
  <c r="AT58" i="17"/>
  <c r="AU58" i="17" s="1"/>
  <c r="AH58" i="17"/>
  <c r="BI41" i="17"/>
  <c r="BI47" i="17"/>
  <c r="BI51" i="17"/>
  <c r="BI55" i="17"/>
  <c r="BI57" i="17"/>
  <c r="BI53" i="17"/>
  <c r="BI49" i="17"/>
  <c r="BI46" i="17"/>
  <c r="BI50" i="17"/>
  <c r="BI54" i="17"/>
  <c r="BY58" i="17"/>
  <c r="AN58" i="17"/>
  <c r="AB58" i="17"/>
  <c r="AY58" i="17"/>
  <c r="AK58" i="17"/>
  <c r="M58" i="17"/>
  <c r="BB58" i="17"/>
  <c r="BH58" i="17"/>
  <c r="G58" i="17"/>
  <c r="ED58" i="17" l="1"/>
  <c r="C7" i="17" s="1"/>
  <c r="D56" i="17"/>
  <c r="D41" i="17"/>
  <c r="D46" i="17"/>
  <c r="BZ58" i="17"/>
  <c r="D52" i="17"/>
  <c r="D55" i="17"/>
  <c r="D57" i="17"/>
  <c r="D42" i="17"/>
  <c r="D47" i="17"/>
  <c r="D49" i="17"/>
  <c r="D50" i="17"/>
  <c r="D48" i="17"/>
  <c r="D51" i="17"/>
  <c r="D53" i="17"/>
  <c r="D54" i="17"/>
  <c r="C4" i="17"/>
  <c r="BI58" i="17"/>
  <c r="D58" i="17" l="1"/>
  <c r="C5" i="17"/>
  <c r="C6" i="17"/>
  <c r="C8" i="17" l="1"/>
  <c r="E216" i="10" l="1"/>
  <c r="E215" i="10"/>
  <c r="E214" i="10"/>
  <c r="E213" i="10"/>
  <c r="E212" i="10"/>
  <c r="E211" i="10"/>
  <c r="E210" i="10"/>
  <c r="E206" i="10"/>
  <c r="E205" i="10"/>
  <c r="E204" i="10"/>
  <c r="E203" i="10"/>
  <c r="E202" i="10"/>
  <c r="E194" i="10"/>
  <c r="E193" i="10"/>
  <c r="E192" i="10"/>
  <c r="E191" i="10"/>
  <c r="E190" i="10"/>
  <c r="E189" i="10"/>
  <c r="E188" i="10"/>
  <c r="E184" i="10"/>
  <c r="E183" i="10"/>
  <c r="E182" i="10"/>
  <c r="E181" i="10"/>
  <c r="E180" i="10"/>
  <c r="E172" i="10"/>
  <c r="E171" i="10"/>
  <c r="E170" i="10"/>
  <c r="E169" i="10"/>
  <c r="E168" i="10"/>
  <c r="E167" i="10"/>
  <c r="E166" i="10"/>
  <c r="E162" i="10"/>
  <c r="E161" i="10"/>
  <c r="E160" i="10"/>
  <c r="E159" i="10"/>
  <c r="E158" i="10"/>
  <c r="E150" i="10"/>
  <c r="E149" i="10"/>
  <c r="E148" i="10"/>
  <c r="E147" i="10"/>
  <c r="E146" i="10"/>
  <c r="E145" i="10"/>
  <c r="E144" i="10"/>
  <c r="E140" i="10"/>
  <c r="E139" i="10"/>
  <c r="E138" i="10"/>
  <c r="E137" i="10"/>
  <c r="E136" i="10"/>
  <c r="E128" i="10"/>
  <c r="E127" i="10"/>
  <c r="E126" i="10"/>
  <c r="E125" i="10"/>
  <c r="E124" i="10"/>
  <c r="E123" i="10"/>
  <c r="E122" i="10"/>
  <c r="E118" i="10"/>
  <c r="E117" i="10"/>
  <c r="E116" i="10"/>
  <c r="E115" i="10"/>
  <c r="E114" i="10"/>
  <c r="E106" i="10"/>
  <c r="E105" i="10"/>
  <c r="E104" i="10"/>
  <c r="E103" i="10"/>
  <c r="E102" i="10"/>
  <c r="E101" i="10"/>
  <c r="E100" i="10"/>
  <c r="E96" i="10"/>
  <c r="E95" i="10"/>
  <c r="E94" i="10"/>
  <c r="E93" i="10"/>
  <c r="E92" i="10"/>
  <c r="E129" i="10" l="1"/>
  <c r="E151" i="10"/>
  <c r="E97" i="10"/>
  <c r="E173" i="10"/>
  <c r="E217" i="10"/>
  <c r="E119" i="10"/>
  <c r="E141" i="10"/>
  <c r="E163" i="10"/>
  <c r="E185" i="10"/>
  <c r="E207" i="10"/>
  <c r="E107" i="10"/>
  <c r="E195" i="10"/>
  <c r="G22" i="12"/>
  <c r="G21" i="12"/>
  <c r="G20" i="12"/>
  <c r="G19" i="12"/>
  <c r="G18" i="12"/>
  <c r="G17" i="12"/>
  <c r="G16" i="12"/>
  <c r="F10" i="12"/>
  <c r="H10" i="12" s="1"/>
  <c r="F9" i="12"/>
  <c r="F4" i="12"/>
  <c r="I23" i="11"/>
  <c r="H22" i="11"/>
  <c r="J22" i="11" s="1"/>
  <c r="H21" i="11"/>
  <c r="J21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H14" i="11"/>
  <c r="J14" i="11" s="1"/>
  <c r="H13" i="11"/>
  <c r="J13" i="11" s="1"/>
  <c r="H12" i="11"/>
  <c r="J12" i="11" s="1"/>
  <c r="H11" i="11"/>
  <c r="J11" i="11" s="1"/>
  <c r="H10" i="11"/>
  <c r="J10" i="11" s="1"/>
  <c r="H9" i="11"/>
  <c r="J9" i="11" s="1"/>
  <c r="H8" i="11"/>
  <c r="J8" i="11" s="1"/>
  <c r="H7" i="11"/>
  <c r="J7" i="11" s="1"/>
  <c r="H6" i="11"/>
  <c r="J6" i="11" s="1"/>
  <c r="H5" i="11"/>
  <c r="H4" i="11"/>
  <c r="E84" i="10"/>
  <c r="E83" i="10"/>
  <c r="E82" i="10"/>
  <c r="E81" i="10"/>
  <c r="E80" i="10"/>
  <c r="E79" i="10"/>
  <c r="E78" i="10"/>
  <c r="E74" i="10"/>
  <c r="E73" i="10"/>
  <c r="E72" i="10"/>
  <c r="E71" i="10"/>
  <c r="E70" i="10"/>
  <c r="E62" i="10"/>
  <c r="E61" i="10"/>
  <c r="E60" i="10"/>
  <c r="E59" i="10"/>
  <c r="E58" i="10"/>
  <c r="E57" i="10"/>
  <c r="E56" i="10"/>
  <c r="E52" i="10"/>
  <c r="E51" i="10"/>
  <c r="E50" i="10"/>
  <c r="E49" i="10"/>
  <c r="E48" i="10"/>
  <c r="E40" i="10"/>
  <c r="E39" i="10"/>
  <c r="E38" i="10"/>
  <c r="E37" i="10"/>
  <c r="E36" i="10"/>
  <c r="E35" i="10"/>
  <c r="E34" i="10"/>
  <c r="E30" i="10"/>
  <c r="E29" i="10"/>
  <c r="E28" i="10"/>
  <c r="E27" i="10"/>
  <c r="E26" i="10"/>
  <c r="E19" i="10"/>
  <c r="E18" i="10"/>
  <c r="E17" i="10"/>
  <c r="E16" i="10"/>
  <c r="E15" i="10"/>
  <c r="E14" i="10"/>
  <c r="E13" i="10"/>
  <c r="E9" i="10"/>
  <c r="E8" i="10"/>
  <c r="E7" i="10"/>
  <c r="E6" i="10"/>
  <c r="E5" i="10"/>
  <c r="E153" i="10" l="1"/>
  <c r="I9" i="10"/>
  <c r="I6" i="10"/>
  <c r="I17" i="10"/>
  <c r="I18" i="10"/>
  <c r="E175" i="10"/>
  <c r="I8" i="10"/>
  <c r="I7" i="10"/>
  <c r="I19" i="10"/>
  <c r="E131" i="10"/>
  <c r="I13" i="10"/>
  <c r="I15" i="10"/>
  <c r="I5" i="10"/>
  <c r="I16" i="10"/>
  <c r="D31" i="11"/>
  <c r="F31" i="11" s="1"/>
  <c r="D28" i="11"/>
  <c r="F28" i="11" s="1"/>
  <c r="E219" i="10"/>
  <c r="D27" i="11"/>
  <c r="F27" i="11" s="1"/>
  <c r="D26" i="11"/>
  <c r="F26" i="11" s="1"/>
  <c r="J10" i="12"/>
  <c r="K10" i="12" s="1"/>
  <c r="H9" i="12"/>
  <c r="F11" i="12"/>
  <c r="H4" i="12"/>
  <c r="J4" i="12"/>
  <c r="G23" i="12"/>
  <c r="E109" i="10"/>
  <c r="E41" i="10"/>
  <c r="E75" i="10"/>
  <c r="E197" i="10"/>
  <c r="I14" i="10" s="1"/>
  <c r="J9" i="12"/>
  <c r="J5" i="11"/>
  <c r="E31" i="10"/>
  <c r="E63" i="10"/>
  <c r="E85" i="10"/>
  <c r="E53" i="10"/>
  <c r="E10" i="10"/>
  <c r="E20" i="10"/>
  <c r="H23" i="11"/>
  <c r="J4" i="11"/>
  <c r="E43" i="10" l="1"/>
  <c r="E65" i="10"/>
  <c r="D29" i="11"/>
  <c r="F29" i="11" s="1"/>
  <c r="D30" i="11" s="1"/>
  <c r="F30" i="11" s="1"/>
  <c r="I20" i="10"/>
  <c r="H11" i="12"/>
  <c r="K9" i="12"/>
  <c r="J11" i="12"/>
  <c r="E87" i="10"/>
  <c r="K4" i="12"/>
  <c r="J23" i="11"/>
  <c r="E22" i="10"/>
  <c r="F35" i="11" l="1"/>
  <c r="I22" i="10"/>
  <c r="K11" i="12"/>
  <c r="L70" i="15"/>
  <c r="L58" i="15"/>
  <c r="L2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Bergesen</author>
  </authors>
  <commentList>
    <comment ref="BK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5000 Lønn til ansatte</t>
        </r>
        <r>
          <rPr>
            <sz val="9"/>
            <color indexed="81"/>
            <rFont val="Tahoma"/>
            <family val="2"/>
          </rPr>
          <t xml:space="preserve">
Lønn ansatte over 80.000 (arbeidsgiveravgiftspliktig)</t>
        </r>
      </text>
    </comment>
    <comment ref="BL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5001 Lønn ansatte under 80.000 
</t>
        </r>
        <r>
          <rPr>
            <sz val="9"/>
            <color indexed="81"/>
            <rFont val="Tahoma"/>
            <family val="2"/>
          </rPr>
          <t xml:space="preserve">(ikke arb.avg.pliktig)
</t>
        </r>
      </text>
    </comment>
    <comment ref="BM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Kto. 5002 Lønn ikke oppgavepliktig. 
</t>
        </r>
        <r>
          <rPr>
            <sz val="9"/>
            <color indexed="81"/>
            <rFont val="Tahoma"/>
            <family val="2"/>
          </rPr>
          <t>(Ikke oppgave og arbeidsgiveravgiftspliktig)</t>
        </r>
      </text>
    </comment>
    <comment ref="DO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Bruk hjelpeskjema for opplisting av interne inntekter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R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Bruk hjelpeskjema for opplisting av interne utgifter.</t>
        </r>
      </text>
    </comment>
    <comment ref="A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Arrangementer kan budsjetteres direkte i arket, f. eks. fotballcup, håndballcup, skirenn, uleirløpet etc. 
</t>
        </r>
        <r>
          <rPr>
            <sz val="9"/>
            <color indexed="81"/>
            <rFont val="Tahoma"/>
            <family val="2"/>
          </rPr>
          <t xml:space="preserve">
Sett inn flere linjer ved behov, husk da og dra ned formellinjene i summeringskollonnene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4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Arrangementer kan budsjetteres direkte i arket, f. eks. fotballcup, håndballcup, skirenn, uleirløpet etc. 
</t>
        </r>
        <r>
          <rPr>
            <sz val="9"/>
            <color indexed="81"/>
            <rFont val="Tahoma"/>
            <family val="2"/>
          </rPr>
          <t xml:space="preserve">
Sett inn flere linjer ved behov, husk da og dra ned formellinjene i summeringskollonnene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Bergesen</author>
  </authors>
  <commentList>
    <comment ref="C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  <comment ref="C25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  <comment ref="C4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  <comment ref="C6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  <comment ref="C9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  <comment ref="C11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  <comment ref="C135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  <comment ref="C15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  <comment ref="C179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  <comment ref="C201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Raymond Bergesen:</t>
        </r>
        <r>
          <rPr>
            <sz val="8"/>
            <color indexed="81"/>
            <rFont val="Tahoma"/>
            <family val="2"/>
          </rPr>
          <t xml:space="preserve">
Sett inn om det en
Time
Lag
Deltager
Kamp
stk
søknad
etc…..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Bergesen</author>
  </authors>
  <commentList>
    <comment ref="B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Før inn kontonummer på regnskapsposten
</t>
        </r>
      </text>
    </comment>
  </commentList>
</comments>
</file>

<file path=xl/sharedStrings.xml><?xml version="1.0" encoding="utf-8"?>
<sst xmlns="http://schemas.openxmlformats.org/spreadsheetml/2006/main" count="620" uniqueCount="248">
  <si>
    <t>SALGSINNTEKT</t>
  </si>
  <si>
    <t>3000 - Salgsinntekter. Avgiftspliktige</t>
  </si>
  <si>
    <t>3400 - Tilskudd</t>
  </si>
  <si>
    <t>3410 - Momskompensasjon</t>
  </si>
  <si>
    <t>Sum SALGSINNTEKT</t>
  </si>
  <si>
    <t>ANNEN DRIFTSINNTEKT</t>
  </si>
  <si>
    <t>3922 - Treningsavgifter</t>
  </si>
  <si>
    <t>3923 - Egenandeler fra medlemmer</t>
  </si>
  <si>
    <t>3960 - Dugnadsinntekt (salgsdugnad)</t>
  </si>
  <si>
    <t>3961 - Dugnadsinntekter (gjøremåldugnad)</t>
  </si>
  <si>
    <t>3970 - Inntekter arrangement</t>
  </si>
  <si>
    <t>3980 - Sponsorinntekter</t>
  </si>
  <si>
    <t>3992 - Andre driftsinntekter</t>
  </si>
  <si>
    <t>Sum ANNEN DRIFTSINNTEKT</t>
  </si>
  <si>
    <t>SUM DRIFTSINNTEKTER</t>
  </si>
  <si>
    <t>VAREKOSTNAD</t>
  </si>
  <si>
    <t>4300 - Innkjøp for salgsdugnad</t>
  </si>
  <si>
    <t>4312 - Innkj hallkiosk 0%</t>
  </si>
  <si>
    <t>Sum VAREKOSTNAD</t>
  </si>
  <si>
    <t>ENDRING I BEHOLDNING OG PERIODISERINGER</t>
  </si>
  <si>
    <t>4800 - Kostnader egne arrangementer</t>
  </si>
  <si>
    <t>Sum ENDRING I BEHOLDNING OG PERIODISERINGER</t>
  </si>
  <si>
    <t>LØNNSKOSTNAD</t>
  </si>
  <si>
    <t>Sum LØNNSKOSTNAD</t>
  </si>
  <si>
    <t>ANNEN DRIFTSKOSTNAD</t>
  </si>
  <si>
    <t>6300 - Leie lokaler, hall mv</t>
  </si>
  <si>
    <t>6500 - Inventar/utstyr &lt;15.000</t>
  </si>
  <si>
    <t>6600 - Rep. og vedlikehold bygning/anlegg</t>
  </si>
  <si>
    <t>6811 - Programvare/lisenser</t>
  </si>
  <si>
    <t>7140 - Reisekostnad, ikke oppg.pliktig</t>
  </si>
  <si>
    <t>7320 - Markedsføring, reklame</t>
  </si>
  <si>
    <t>7410 - Kontingent krets/forbund</t>
  </si>
  <si>
    <t>7420 - Oppmerksomheter</t>
  </si>
  <si>
    <t>7710 - Styremøter, interne møter</t>
  </si>
  <si>
    <t>7730 - Idrettsutstyr, rekvisita</t>
  </si>
  <si>
    <t>7760 - Idrettsfaglig utdanning og kurs</t>
  </si>
  <si>
    <t>7765 - Påmelding stevner, arrangement</t>
  </si>
  <si>
    <t>7770 - Bank og kortgebyrer, elavon, cotech avg</t>
  </si>
  <si>
    <t>7790 - Andre kostnader</t>
  </si>
  <si>
    <t>7998 - Interfaktuering +</t>
  </si>
  <si>
    <t>7999 - Internfakturering -</t>
  </si>
  <si>
    <t>Sum ANNEN DRIFTSKOSTNAD</t>
  </si>
  <si>
    <t>SUM DRIFTSKOSTNADER</t>
  </si>
  <si>
    <t>DRIFTSRESULTAT</t>
  </si>
  <si>
    <t>ANNEN FINANSINNTEKT</t>
  </si>
  <si>
    <t>Sum ANNEN FINANSINNTEKT</t>
  </si>
  <si>
    <t>ANNEN RENTEKOSTNAD</t>
  </si>
  <si>
    <t>8150 - Annen rentekostnad</t>
  </si>
  <si>
    <t>Sum ANNEN RENTEKOSTNAD</t>
  </si>
  <si>
    <t>ANNEN FINANSKOSTNAD</t>
  </si>
  <si>
    <t>8160 - Valutatap (disagio)</t>
  </si>
  <si>
    <t>8170 - Annen finanskostnad</t>
  </si>
  <si>
    <t>Sum ANNEN FINANSKOSTNAD</t>
  </si>
  <si>
    <t>RESULTAT</t>
  </si>
  <si>
    <t>Beskivelse av budsjettarbeider:</t>
  </si>
  <si>
    <t>Årgang</t>
  </si>
  <si>
    <t>Totalt</t>
  </si>
  <si>
    <t>Arragement 1</t>
  </si>
  <si>
    <t>Sum Totalt</t>
  </si>
  <si>
    <t>Inntekter</t>
  </si>
  <si>
    <t>Antall</t>
  </si>
  <si>
    <t>Enh.</t>
  </si>
  <si>
    <t>Pris pr. antall</t>
  </si>
  <si>
    <t>Sum</t>
  </si>
  <si>
    <t>Kommentar</t>
  </si>
  <si>
    <t>Deltakere</t>
  </si>
  <si>
    <t>Sponsorer</t>
  </si>
  <si>
    <t>Støtte</t>
  </si>
  <si>
    <t>Tilleggssalg</t>
  </si>
  <si>
    <t>Annet</t>
  </si>
  <si>
    <t>Totale inntekter</t>
  </si>
  <si>
    <t>Kostnader</t>
  </si>
  <si>
    <t>Kommentar/Utregning</t>
  </si>
  <si>
    <t>Leie av bane/hall</t>
  </si>
  <si>
    <t>Dommere</t>
  </si>
  <si>
    <t>Utstyr/revisita</t>
  </si>
  <si>
    <t>Markedsføring</t>
  </si>
  <si>
    <t>Mat</t>
  </si>
  <si>
    <t>Innkjøp for videresalg</t>
  </si>
  <si>
    <t>Totale utgifter</t>
  </si>
  <si>
    <t>Resultat</t>
  </si>
  <si>
    <t>Lønnsmottakere</t>
  </si>
  <si>
    <t>Rolle</t>
  </si>
  <si>
    <t>Lag</t>
  </si>
  <si>
    <t>Månedslønn</t>
  </si>
  <si>
    <t>Antall mnd</t>
  </si>
  <si>
    <t>Årslønn</t>
  </si>
  <si>
    <t>Maks Kjøregodt.</t>
  </si>
  <si>
    <t>Sum kostnad</t>
  </si>
  <si>
    <t>Konto Regnskap</t>
  </si>
  <si>
    <t>Grunnlag</t>
  </si>
  <si>
    <t>sats</t>
  </si>
  <si>
    <t>Sum lønn oppgavepliktig:</t>
  </si>
  <si>
    <t>&gt;=10000</t>
  </si>
  <si>
    <t>Sum lønn ikke oppgavepliktig</t>
  </si>
  <si>
    <t>&lt;10000</t>
  </si>
  <si>
    <t>Arbeidsgiveravgift</t>
  </si>
  <si>
    <t>Feriepenger</t>
  </si>
  <si>
    <t>Arbeidsgiveravgift feriepenger</t>
  </si>
  <si>
    <t>Kjøregodgjørelse</t>
  </si>
  <si>
    <t>Dommerutgifter</t>
  </si>
  <si>
    <t>Sum kostnader</t>
  </si>
  <si>
    <t>Måned</t>
  </si>
  <si>
    <t>Produkt</t>
  </si>
  <si>
    <t>antall pr familie</t>
  </si>
  <si>
    <t>antall familier</t>
  </si>
  <si>
    <t>Tot antall</t>
  </si>
  <si>
    <t>pris pr stk</t>
  </si>
  <si>
    <t>total inntekt</t>
  </si>
  <si>
    <t>Kostpris</t>
  </si>
  <si>
    <t>Tot kostnad</t>
  </si>
  <si>
    <t>Oppgave</t>
  </si>
  <si>
    <t>Timespris</t>
  </si>
  <si>
    <t>antall timer</t>
  </si>
  <si>
    <t>antall personer</t>
  </si>
  <si>
    <t>tot. Inntekt</t>
  </si>
  <si>
    <t>Informasjon:</t>
  </si>
  <si>
    <t>Grense for arbeidgiveravgiftspliktig lønn:</t>
  </si>
  <si>
    <t>Grense for arbeidgiveravgiftpliktig lønn hele avdeling</t>
  </si>
  <si>
    <t>samlett lønn</t>
  </si>
  <si>
    <t>lønn pr. ansatt</t>
  </si>
  <si>
    <t>Arragement 2</t>
  </si>
  <si>
    <t>Arragement 3</t>
  </si>
  <si>
    <t>Arragement 4</t>
  </si>
  <si>
    <t>Arragement 5</t>
  </si>
  <si>
    <t>Arragement 6</t>
  </si>
  <si>
    <t>Arragement 7</t>
  </si>
  <si>
    <t>Arragement 8</t>
  </si>
  <si>
    <t>Arragement 9</t>
  </si>
  <si>
    <t>Arragement 10</t>
  </si>
  <si>
    <t>antall</t>
  </si>
  <si>
    <t>sum</t>
  </si>
  <si>
    <t>7780 - Tap medlemsnett</t>
  </si>
  <si>
    <t>Momskompensasjon</t>
  </si>
  <si>
    <t>Treningsavgift</t>
  </si>
  <si>
    <t>Overganger</t>
  </si>
  <si>
    <t>Avdelingen</t>
  </si>
  <si>
    <t>Sponsorinntekter</t>
  </si>
  <si>
    <t>Tilskudd</t>
  </si>
  <si>
    <t>Inntekter arrangement</t>
  </si>
  <si>
    <t>Sum inntekter:</t>
  </si>
  <si>
    <t>Innkjøp for salgsdugnad</t>
  </si>
  <si>
    <t>OTP</t>
  </si>
  <si>
    <t>Antal lag</t>
  </si>
  <si>
    <t>Intektskontoer</t>
  </si>
  <si>
    <t>Salgsint. (spons)</t>
  </si>
  <si>
    <t>Egenandel fra medlemmer</t>
  </si>
  <si>
    <t>Dugnadsinntekter (salg)</t>
  </si>
  <si>
    <t>Dugnadsinntekter (gjøremål)</t>
  </si>
  <si>
    <t>Salg kiosk</t>
  </si>
  <si>
    <t>Bilettinntekter</t>
  </si>
  <si>
    <t>Andre intekter</t>
  </si>
  <si>
    <t>Ledig</t>
  </si>
  <si>
    <t>Sum inntekter</t>
  </si>
  <si>
    <t>sum/stk</t>
  </si>
  <si>
    <t>Varekjøp</t>
  </si>
  <si>
    <t>Innkjøp for hallkiosk</t>
  </si>
  <si>
    <t>Kostander egne arragement</t>
  </si>
  <si>
    <t>Sum varekjøp</t>
  </si>
  <si>
    <t>Lønn (ikke opg.pl)</t>
  </si>
  <si>
    <t>Sykelønn</t>
  </si>
  <si>
    <t>Aga</t>
  </si>
  <si>
    <t>Aga av f.p</t>
  </si>
  <si>
    <t>Trenergodgjørelse</t>
  </si>
  <si>
    <t>Gave til ansatte</t>
  </si>
  <si>
    <t>Lønn ansatte over 80'</t>
  </si>
  <si>
    <t>Lønn ansatte under 80'</t>
  </si>
  <si>
    <t>Feriepengesats</t>
  </si>
  <si>
    <t>Arbeidsgiveravgiftsats</t>
  </si>
  <si>
    <t>.</t>
  </si>
  <si>
    <t>Sum lønn</t>
  </si>
  <si>
    <t>Lønn (se merknad kto. 5000, 5001 og 5002)</t>
  </si>
  <si>
    <t>Andre driftskostnader</t>
  </si>
  <si>
    <t>Leie lokaler (hall mv)</t>
  </si>
  <si>
    <t>Inventar utstyr</t>
  </si>
  <si>
    <t>Rep og vedl.h utstyr</t>
  </si>
  <si>
    <t>Programvare/lisenser</t>
  </si>
  <si>
    <t>Trenergodgjørelse oppg. Pl</t>
  </si>
  <si>
    <t>Reisekostnader opg.pl</t>
  </si>
  <si>
    <t>Kontingent krets/forbund</t>
  </si>
  <si>
    <t>Idrettsutstyr, rekvisita</t>
  </si>
  <si>
    <t>Spillerlisenser</t>
  </si>
  <si>
    <t>Omberammelsegebyr</t>
  </si>
  <si>
    <t>Idrettsfaglig utdanning/kurs</t>
  </si>
  <si>
    <t>Påmelding stevner/ arrag.</t>
  </si>
  <si>
    <t>Internfaktruering inntekt</t>
  </si>
  <si>
    <t>Internfakturering utgift</t>
  </si>
  <si>
    <t>Sum driftskostnader</t>
  </si>
  <si>
    <t>Resultat pr. lag</t>
  </si>
  <si>
    <t>Nøkkeltall:</t>
  </si>
  <si>
    <t>Lønnskostnader</t>
  </si>
  <si>
    <t>Andre driftskostnader:</t>
  </si>
  <si>
    <t>Resultatsammendrag hele avdeling:</t>
  </si>
  <si>
    <t>&gt;=80000,1</t>
  </si>
  <si>
    <t>7998 Internfaktuering - Inntekter</t>
  </si>
  <si>
    <t>Type</t>
  </si>
  <si>
    <t>7999 Internfaktuering - kostnader</t>
  </si>
  <si>
    <t>Hjelpeskjema Interne intekter og kostnader</t>
  </si>
  <si>
    <t>Resultat interne inntekter og kostnader:</t>
  </si>
  <si>
    <t xml:space="preserve">Sum  </t>
  </si>
  <si>
    <t>3962 Salgsdugnader</t>
  </si>
  <si>
    <t>3960 Gjøremålsdugnad</t>
  </si>
  <si>
    <t>Hjelpeskjema Lønn</t>
  </si>
  <si>
    <t>Hjelpeskjema Arrangement</t>
  </si>
  <si>
    <t>Ant. Deltagere</t>
  </si>
  <si>
    <t>3900 - Viderefakturering av varer og tjenester</t>
  </si>
  <si>
    <t>5620 - Trenergodtgjørelse &gt;70.000(uten aga)</t>
  </si>
  <si>
    <t>6810 - Datakostnader</t>
  </si>
  <si>
    <t>8050 - Renteinntekt bankinnskudd</t>
  </si>
  <si>
    <t>Budsjettark</t>
  </si>
  <si>
    <t xml:space="preserve">Dette arket er selve hovedarket for budsjettarbeidet. Budsjettarket er lagt </t>
  </si>
  <si>
    <t>opp til at det kan budsjetteres pr. lag .</t>
  </si>
  <si>
    <t>Hjelpeskjame</t>
  </si>
  <si>
    <t xml:space="preserve">Det er ikke nødvendig å bruke disse skjemaene, de er lagt ved dersom det er behov for å føre opp tilleggsopplysninger for å underbygge tallene som føres inn i Budsjettarket. </t>
  </si>
  <si>
    <t>Kommentar og notater til budsjettarbeidet</t>
  </si>
  <si>
    <t>Nr.</t>
  </si>
  <si>
    <t>Kommentar/ notat</t>
  </si>
  <si>
    <t>Post i regnskapet</t>
  </si>
  <si>
    <t>Kommetnar og notat</t>
  </si>
  <si>
    <t>Dersom det er behov for å kommentere og føre notater underveis er det mulig å gjøre via dette skjemaet.</t>
  </si>
  <si>
    <t>Navn på arrangement</t>
  </si>
  <si>
    <t>Sum deltagere/lag</t>
  </si>
  <si>
    <t>LAG</t>
  </si>
  <si>
    <t>ARRANGEMENT</t>
  </si>
  <si>
    <t xml:space="preserve">Resultat pr. </t>
  </si>
  <si>
    <t>arragement</t>
  </si>
  <si>
    <t>Resultat avdeling alle lag og arrangement</t>
  </si>
  <si>
    <t>3971 - Lotteri inntekter</t>
  </si>
  <si>
    <t>4310 - Innkj hallkiosk 15%</t>
  </si>
  <si>
    <t>6400 - Leie utstyr</t>
  </si>
  <si>
    <t>6440 - Leie transportmidler</t>
  </si>
  <si>
    <t>6540 - Inventar</t>
  </si>
  <si>
    <t>6800 - Kontorrekvisita/andre kontorkostnader</t>
  </si>
  <si>
    <t>6860 - Eksterne møter, representasjon</t>
  </si>
  <si>
    <t>8155 - Morarenter</t>
  </si>
  <si>
    <t>Budsjettskjema - Regnskap 30.10.2020</t>
  </si>
  <si>
    <t xml:space="preserve">RESULTAT </t>
  </si>
  <si>
    <t>Avdeling 6XXXX</t>
  </si>
  <si>
    <t>Budsjett hele 2019</t>
  </si>
  <si>
    <t>Budsjett 2020</t>
  </si>
  <si>
    <t>Her finner dere regnskap pr. 31.12.xx, regnskap pr. 30.11.xxx budsjett 31.12.2019. Når dere er ferdig med hovedarket Budsjettark, skal denne overføres til aktuelle poster i kollonen budsjett 2020</t>
  </si>
  <si>
    <t>Budsjettdokument avdeling XXXXXX</t>
  </si>
  <si>
    <t>Budsjettark 2021</t>
  </si>
  <si>
    <t>Alle</t>
  </si>
  <si>
    <t>Avskrivninger</t>
  </si>
  <si>
    <t>Reklame</t>
  </si>
  <si>
    <t>Møter/kurs/annet</t>
  </si>
  <si>
    <t>Idrettskole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</si>
</sst>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</cellStyleXfs>
  <cellXfs count="323">
    <xf numFmtId="0" fontId="0" fillId="0" borderId="0" xfId="0"/>
    <xf numFmtId="0" fontId="1" fillId="0" borderId="0" xfId="0" applyFont="1"/>
    <xf numFmtId="0" fontId="8" fillId="0" borderId="0" xfId="0" applyFont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" fillId="2" borderId="0" xfId="0" applyFont="1" applyFill="1"/>
    <xf numFmtId="0" fontId="0" fillId="0" borderId="0" xfId="0" applyFill="1" applyBorder="1"/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/>
    <xf numFmtId="0" fontId="1" fillId="4" borderId="10" xfId="0" applyFont="1" applyFill="1" applyBorder="1" applyProtection="1">
      <protection locked="0"/>
    </xf>
    <xf numFmtId="0" fontId="1" fillId="4" borderId="10" xfId="0" applyFont="1" applyFill="1" applyBorder="1"/>
    <xf numFmtId="0" fontId="1" fillId="4" borderId="11" xfId="0" applyFont="1" applyFill="1" applyBorder="1"/>
    <xf numFmtId="0" fontId="0" fillId="2" borderId="12" xfId="0" applyFill="1" applyBorder="1"/>
    <xf numFmtId="3" fontId="0" fillId="5" borderId="13" xfId="0" applyNumberFormat="1" applyFill="1" applyBorder="1"/>
    <xf numFmtId="3" fontId="0" fillId="5" borderId="14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2" borderId="15" xfId="0" applyFill="1" applyBorder="1"/>
    <xf numFmtId="3" fontId="0" fillId="5" borderId="16" xfId="0" applyNumberFormat="1" applyFill="1" applyBorder="1"/>
    <xf numFmtId="3" fontId="0" fillId="5" borderId="17" xfId="0" applyNumberFormat="1" applyFill="1" applyBorder="1" applyProtection="1">
      <protection locked="0"/>
    </xf>
    <xf numFmtId="0" fontId="0" fillId="2" borderId="18" xfId="0" applyFill="1" applyBorder="1"/>
    <xf numFmtId="3" fontId="0" fillId="5" borderId="19" xfId="0" applyNumberFormat="1" applyFill="1" applyBorder="1"/>
    <xf numFmtId="3" fontId="0" fillId="5" borderId="20" xfId="0" applyNumberFormat="1" applyFill="1" applyBorder="1" applyProtection="1">
      <protection locked="0"/>
    </xf>
    <xf numFmtId="0" fontId="0" fillId="2" borderId="21" xfId="0" applyFill="1" applyBorder="1"/>
    <xf numFmtId="0" fontId="0" fillId="2" borderId="0" xfId="0" applyFill="1" applyBorder="1" applyProtection="1">
      <protection locked="0"/>
    </xf>
    <xf numFmtId="3" fontId="0" fillId="5" borderId="0" xfId="0" applyNumberFormat="1" applyFill="1" applyBorder="1"/>
    <xf numFmtId="3" fontId="0" fillId="5" borderId="22" xfId="0" applyNumberFormat="1" applyFill="1" applyBorder="1" applyProtection="1">
      <protection locked="0"/>
    </xf>
    <xf numFmtId="0" fontId="0" fillId="2" borderId="23" xfId="0" applyFill="1" applyBorder="1"/>
    <xf numFmtId="3" fontId="0" fillId="5" borderId="24" xfId="0" applyNumberFormat="1" applyFill="1" applyBorder="1" applyProtection="1">
      <protection locked="0"/>
    </xf>
    <xf numFmtId="0" fontId="0" fillId="2" borderId="25" xfId="0" applyFill="1" applyBorder="1"/>
    <xf numFmtId="3" fontId="0" fillId="5" borderId="26" xfId="0" applyNumberFormat="1" applyFill="1" applyBorder="1" applyProtection="1">
      <protection locked="0"/>
    </xf>
    <xf numFmtId="0" fontId="1" fillId="4" borderId="21" xfId="0" applyFont="1" applyFill="1" applyBorder="1"/>
    <xf numFmtId="0" fontId="1" fillId="4" borderId="0" xfId="0" applyFont="1" applyFill="1" applyBorder="1" applyProtection="1">
      <protection locked="0"/>
    </xf>
    <xf numFmtId="3" fontId="1" fillId="4" borderId="0" xfId="0" applyNumberFormat="1" applyFont="1" applyFill="1" applyBorder="1"/>
    <xf numFmtId="3" fontId="1" fillId="4" borderId="22" xfId="0" applyNumberFormat="1" applyFont="1" applyFill="1" applyBorder="1" applyProtection="1">
      <protection locked="0"/>
    </xf>
    <xf numFmtId="0" fontId="0" fillId="4" borderId="27" xfId="0" applyFill="1" applyBorder="1"/>
    <xf numFmtId="0" fontId="0" fillId="4" borderId="28" xfId="0" applyFill="1" applyBorder="1" applyProtection="1">
      <protection locked="0"/>
    </xf>
    <xf numFmtId="3" fontId="0" fillId="4" borderId="28" xfId="0" applyNumberFormat="1" applyFill="1" applyBorder="1"/>
    <xf numFmtId="3" fontId="0" fillId="4" borderId="29" xfId="0" applyNumberFormat="1" applyFill="1" applyBorder="1" applyProtection="1">
      <protection locked="0"/>
    </xf>
    <xf numFmtId="3" fontId="0" fillId="5" borderId="28" xfId="0" applyNumberFormat="1" applyFill="1" applyBorder="1"/>
    <xf numFmtId="3" fontId="1" fillId="4" borderId="22" xfId="0" applyNumberFormat="1" applyFont="1" applyFill="1" applyBorder="1"/>
    <xf numFmtId="3" fontId="0" fillId="5" borderId="22" xfId="0" applyNumberFormat="1" applyFill="1" applyBorder="1"/>
    <xf numFmtId="3" fontId="0" fillId="0" borderId="0" xfId="0" applyNumberFormat="1"/>
    <xf numFmtId="0" fontId="0" fillId="2" borderId="0" xfId="0" applyFill="1"/>
    <xf numFmtId="0" fontId="1" fillId="4" borderId="3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2" borderId="0" xfId="0" applyNumberFormat="1" applyFill="1"/>
    <xf numFmtId="3" fontId="0" fillId="0" borderId="0" xfId="0" applyNumberFormat="1" applyProtection="1">
      <protection locked="0"/>
    </xf>
    <xf numFmtId="4" fontId="0" fillId="4" borderId="3" xfId="0" applyNumberFormat="1" applyFill="1" applyBorder="1"/>
    <xf numFmtId="3" fontId="0" fillId="4" borderId="3" xfId="0" applyNumberFormat="1" applyFill="1" applyBorder="1"/>
    <xf numFmtId="0" fontId="1" fillId="4" borderId="30" xfId="0" applyFont="1" applyFill="1" applyBorder="1"/>
    <xf numFmtId="0" fontId="1" fillId="4" borderId="31" xfId="0" applyFont="1" applyFill="1" applyBorder="1"/>
    <xf numFmtId="0" fontId="0" fillId="2" borderId="32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3" fontId="13" fillId="2" borderId="0" xfId="0" quotePrefix="1" applyNumberFormat="1" applyFont="1" applyFill="1" applyBorder="1"/>
    <xf numFmtId="3" fontId="1" fillId="2" borderId="33" xfId="0" applyNumberFormat="1" applyFont="1" applyFill="1" applyBorder="1"/>
    <xf numFmtId="3" fontId="0" fillId="2" borderId="0" xfId="0" applyNumberFormat="1" applyFill="1" applyBorder="1"/>
    <xf numFmtId="10" fontId="0" fillId="2" borderId="0" xfId="0" applyNumberFormat="1" applyFill="1" applyBorder="1"/>
    <xf numFmtId="0" fontId="0" fillId="0" borderId="0" xfId="0" applyAlignment="1">
      <alignment horizontal="center"/>
    </xf>
    <xf numFmtId="0" fontId="0" fillId="2" borderId="34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3" fontId="0" fillId="2" borderId="35" xfId="0" applyNumberFormat="1" applyFill="1" applyBorder="1"/>
    <xf numFmtId="0" fontId="1" fillId="4" borderId="34" xfId="0" applyFont="1" applyFill="1" applyBorder="1"/>
    <xf numFmtId="0" fontId="1" fillId="4" borderId="2" xfId="0" applyFont="1" applyFill="1" applyBorder="1"/>
    <xf numFmtId="0" fontId="0" fillId="4" borderId="2" xfId="0" applyFill="1" applyBorder="1"/>
    <xf numFmtId="3" fontId="1" fillId="4" borderId="35" xfId="0" applyNumberFormat="1" applyFont="1" applyFill="1" applyBorder="1"/>
    <xf numFmtId="0" fontId="0" fillId="3" borderId="0" xfId="0" applyFill="1"/>
    <xf numFmtId="0" fontId="0" fillId="0" borderId="0" xfId="0" applyFill="1"/>
    <xf numFmtId="0" fontId="1" fillId="3" borderId="0" xfId="0" applyFont="1" applyFill="1"/>
    <xf numFmtId="0" fontId="0" fillId="0" borderId="1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9" xfId="0" applyFill="1" applyBorder="1" applyProtection="1">
      <protection locked="0"/>
    </xf>
    <xf numFmtId="3" fontId="0" fillId="0" borderId="14" xfId="0" applyNumberFormat="1" applyFill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3" fontId="0" fillId="0" borderId="20" xfId="0" applyNumberFormat="1" applyFill="1" applyBorder="1" applyProtection="1">
      <protection locked="0"/>
    </xf>
    <xf numFmtId="3" fontId="0" fillId="5" borderId="36" xfId="0" applyNumberFormat="1" applyFill="1" applyBorder="1"/>
    <xf numFmtId="0" fontId="0" fillId="2" borderId="37" xfId="0" applyFill="1" applyBorder="1"/>
    <xf numFmtId="3" fontId="0" fillId="5" borderId="38" xfId="0" applyNumberFormat="1" applyFill="1" applyBorder="1" applyProtection="1">
      <protection locked="0"/>
    </xf>
    <xf numFmtId="0" fontId="1" fillId="4" borderId="39" xfId="0" applyFont="1" applyFill="1" applyBorder="1"/>
    <xf numFmtId="3" fontId="1" fillId="4" borderId="3" xfId="0" applyNumberFormat="1" applyFont="1" applyFill="1" applyBorder="1"/>
    <xf numFmtId="3" fontId="1" fillId="4" borderId="40" xfId="0" applyNumberFormat="1" applyFont="1" applyFill="1" applyBorder="1" applyProtection="1">
      <protection locked="0"/>
    </xf>
    <xf numFmtId="3" fontId="0" fillId="5" borderId="1" xfId="0" applyNumberFormat="1" applyFill="1" applyBorder="1" applyProtection="1">
      <protection locked="0"/>
    </xf>
    <xf numFmtId="3" fontId="0" fillId="5" borderId="2" xfId="0" applyNumberFormat="1" applyFill="1" applyBorder="1" applyProtection="1">
      <protection locked="0"/>
    </xf>
    <xf numFmtId="3" fontId="0" fillId="5" borderId="0" xfId="0" applyNumberFormat="1" applyFill="1" applyBorder="1" applyProtection="1">
      <protection locked="0"/>
    </xf>
    <xf numFmtId="38" fontId="0" fillId="0" borderId="0" xfId="0" applyNumberFormat="1"/>
    <xf numFmtId="38" fontId="0" fillId="0" borderId="0" xfId="0" applyNumberFormat="1" applyBorder="1"/>
    <xf numFmtId="38" fontId="5" fillId="0" borderId="0" xfId="0" applyNumberFormat="1" applyFont="1" applyBorder="1"/>
    <xf numFmtId="38" fontId="6" fillId="0" borderId="0" xfId="0" applyNumberFormat="1" applyFont="1" applyBorder="1"/>
    <xf numFmtId="0" fontId="0" fillId="0" borderId="2" xfId="0" applyBorder="1"/>
    <xf numFmtId="0" fontId="1" fillId="0" borderId="0" xfId="0" applyFont="1" applyProtection="1">
      <protection locked="0"/>
    </xf>
    <xf numFmtId="0" fontId="0" fillId="3" borderId="43" xfId="0" applyFill="1" applyBorder="1" applyAlignment="1">
      <alignment horizontal="left"/>
    </xf>
    <xf numFmtId="3" fontId="0" fillId="3" borderId="43" xfId="0" applyNumberFormat="1" applyFill="1" applyBorder="1" applyProtection="1">
      <protection locked="0"/>
    </xf>
    <xf numFmtId="0" fontId="0" fillId="3" borderId="42" xfId="0" applyFill="1" applyBorder="1"/>
    <xf numFmtId="3" fontId="0" fillId="3" borderId="42" xfId="0" applyNumberFormat="1" applyFill="1" applyBorder="1"/>
    <xf numFmtId="0" fontId="4" fillId="0" borderId="0" xfId="0" applyFont="1" applyAlignment="1">
      <alignment wrapText="1"/>
    </xf>
    <xf numFmtId="38" fontId="17" fillId="0" borderId="0" xfId="0" applyNumberFormat="1" applyFont="1"/>
    <xf numFmtId="0" fontId="0" fillId="0" borderId="0" xfId="0" applyAlignment="1"/>
    <xf numFmtId="3" fontId="0" fillId="3" borderId="44" xfId="0" applyNumberFormat="1" applyFill="1" applyBorder="1" applyAlignment="1" applyProtection="1">
      <alignment horizontal="center"/>
      <protection locked="0"/>
    </xf>
    <xf numFmtId="3" fontId="0" fillId="28" borderId="47" xfId="0" applyNumberFormat="1" applyFill="1" applyBorder="1"/>
    <xf numFmtId="3" fontId="0" fillId="28" borderId="55" xfId="0" applyNumberFormat="1" applyFill="1" applyBorder="1"/>
    <xf numFmtId="3" fontId="0" fillId="28" borderId="56" xfId="0" applyNumberFormat="1" applyFill="1" applyBorder="1"/>
    <xf numFmtId="3" fontId="0" fillId="28" borderId="57" xfId="0" applyNumberFormat="1" applyFill="1" applyBorder="1"/>
    <xf numFmtId="3" fontId="0" fillId="28" borderId="58" xfId="0" applyNumberFormat="1" applyFill="1" applyBorder="1"/>
    <xf numFmtId="3" fontId="0" fillId="28" borderId="61" xfId="0" applyNumberFormat="1" applyFill="1" applyBorder="1"/>
    <xf numFmtId="3" fontId="0" fillId="5" borderId="62" xfId="0" applyNumberFormat="1" applyFill="1" applyBorder="1"/>
    <xf numFmtId="3" fontId="0" fillId="5" borderId="43" xfId="0" applyNumberFormat="1" applyFill="1" applyBorder="1"/>
    <xf numFmtId="0" fontId="1" fillId="28" borderId="61" xfId="0" applyFont="1" applyFill="1" applyBorder="1" applyAlignment="1">
      <alignment horizontal="center"/>
    </xf>
    <xf numFmtId="0" fontId="1" fillId="5" borderId="62" xfId="0" applyFont="1" applyFill="1" applyBorder="1"/>
    <xf numFmtId="0" fontId="1" fillId="5" borderId="51" xfId="0" applyFont="1" applyFill="1" applyBorder="1"/>
    <xf numFmtId="0" fontId="1" fillId="28" borderId="45" xfId="0" applyFont="1" applyFill="1" applyBorder="1" applyAlignment="1">
      <alignment horizontal="center"/>
    </xf>
    <xf numFmtId="0" fontId="1" fillId="28" borderId="46" xfId="0" applyFont="1" applyFill="1" applyBorder="1" applyAlignment="1">
      <alignment horizontal="center"/>
    </xf>
    <xf numFmtId="0" fontId="1" fillId="28" borderId="47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3" fontId="0" fillId="30" borderId="61" xfId="0" applyNumberFormat="1" applyFill="1" applyBorder="1"/>
    <xf numFmtId="3" fontId="0" fillId="30" borderId="47" xfId="0" applyNumberFormat="1" applyFill="1" applyBorder="1"/>
    <xf numFmtId="3" fontId="0" fillId="30" borderId="55" xfId="0" applyNumberFormat="1" applyFill="1" applyBorder="1"/>
    <xf numFmtId="3" fontId="0" fillId="30" borderId="56" xfId="0" applyNumberFormat="1" applyFill="1" applyBorder="1"/>
    <xf numFmtId="3" fontId="0" fillId="30" borderId="57" xfId="0" applyNumberFormat="1" applyFill="1" applyBorder="1"/>
    <xf numFmtId="3" fontId="0" fillId="30" borderId="58" xfId="0" applyNumberFormat="1" applyFill="1" applyBorder="1"/>
    <xf numFmtId="3" fontId="0" fillId="27" borderId="61" xfId="0" applyNumberFormat="1" applyFill="1" applyBorder="1"/>
    <xf numFmtId="3" fontId="0" fillId="27" borderId="47" xfId="0" applyNumberFormat="1" applyFill="1" applyBorder="1"/>
    <xf numFmtId="3" fontId="0" fillId="27" borderId="55" xfId="0" applyNumberFormat="1" applyFill="1" applyBorder="1"/>
    <xf numFmtId="3" fontId="0" fillId="27" borderId="56" xfId="0" applyNumberFormat="1" applyFill="1" applyBorder="1"/>
    <xf numFmtId="3" fontId="0" fillId="27" borderId="57" xfId="0" applyNumberFormat="1" applyFill="1" applyBorder="1"/>
    <xf numFmtId="3" fontId="0" fillId="27" borderId="58" xfId="0" applyNumberFormat="1" applyFill="1" applyBorder="1"/>
    <xf numFmtId="0" fontId="1" fillId="27" borderId="48" xfId="0" applyFont="1" applyFill="1" applyBorder="1" applyAlignment="1">
      <alignment horizontal="center"/>
    </xf>
    <xf numFmtId="0" fontId="1" fillId="27" borderId="49" xfId="0" applyFont="1" applyFill="1" applyBorder="1" applyAlignment="1">
      <alignment horizontal="center"/>
    </xf>
    <xf numFmtId="0" fontId="1" fillId="27" borderId="50" xfId="0" applyFont="1" applyFill="1" applyBorder="1" applyAlignment="1">
      <alignment horizontal="center"/>
    </xf>
    <xf numFmtId="0" fontId="1" fillId="27" borderId="51" xfId="0" applyFont="1" applyFill="1" applyBorder="1" applyAlignment="1">
      <alignment horizontal="center"/>
    </xf>
    <xf numFmtId="0" fontId="1" fillId="27" borderId="52" xfId="0" applyFont="1" applyFill="1" applyBorder="1" applyAlignment="1">
      <alignment horizontal="center"/>
    </xf>
    <xf numFmtId="10" fontId="0" fillId="0" borderId="0" xfId="0" applyNumberFormat="1"/>
    <xf numFmtId="0" fontId="1" fillId="27" borderId="62" xfId="0" applyFont="1" applyFill="1" applyBorder="1" applyAlignment="1">
      <alignment horizontal="center"/>
    </xf>
    <xf numFmtId="0" fontId="16" fillId="0" borderId="0" xfId="0" applyFont="1"/>
    <xf numFmtId="3" fontId="0" fillId="5" borderId="63" xfId="0" applyNumberFormat="1" applyFill="1" applyBorder="1"/>
    <xf numFmtId="3" fontId="0" fillId="5" borderId="33" xfId="0" applyNumberFormat="1" applyFill="1" applyBorder="1"/>
    <xf numFmtId="3" fontId="0" fillId="5" borderId="35" xfId="0" applyNumberFormat="1" applyFill="1" applyBorder="1"/>
    <xf numFmtId="3" fontId="0" fillId="5" borderId="65" xfId="0" applyNumberFormat="1" applyFill="1" applyBorder="1"/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9" fillId="28" borderId="56" xfId="0" applyNumberFormat="1" applyFont="1" applyFill="1" applyBorder="1"/>
    <xf numFmtId="3" fontId="19" fillId="28" borderId="57" xfId="0" applyNumberFormat="1" applyFont="1" applyFill="1" applyBorder="1"/>
    <xf numFmtId="3" fontId="19" fillId="33" borderId="45" xfId="0" applyNumberFormat="1" applyFont="1" applyFill="1" applyBorder="1"/>
    <xf numFmtId="3" fontId="19" fillId="33" borderId="46" xfId="0" applyNumberFormat="1" applyFont="1" applyFill="1" applyBorder="1"/>
    <xf numFmtId="3" fontId="19" fillId="33" borderId="53" xfId="0" applyNumberFormat="1" applyFont="1" applyFill="1" applyBorder="1"/>
    <xf numFmtId="3" fontId="19" fillId="33" borderId="54" xfId="0" applyNumberFormat="1" applyFont="1" applyFill="1" applyBorder="1"/>
    <xf numFmtId="3" fontId="19" fillId="33" borderId="59" xfId="0" applyNumberFormat="1" applyFont="1" applyFill="1" applyBorder="1"/>
    <xf numFmtId="3" fontId="19" fillId="33" borderId="60" xfId="0" applyNumberFormat="1" applyFont="1" applyFill="1" applyBorder="1"/>
    <xf numFmtId="0" fontId="1" fillId="30" borderId="48" xfId="0" applyFont="1" applyFill="1" applyBorder="1" applyAlignment="1">
      <alignment horizontal="center"/>
    </xf>
    <xf numFmtId="0" fontId="1" fillId="30" borderId="49" xfId="0" applyFont="1" applyFill="1" applyBorder="1" applyAlignment="1">
      <alignment horizontal="center"/>
    </xf>
    <xf numFmtId="0" fontId="1" fillId="30" borderId="50" xfId="0" applyFont="1" applyFill="1" applyBorder="1" applyAlignment="1">
      <alignment horizontal="center"/>
    </xf>
    <xf numFmtId="0" fontId="1" fillId="26" borderId="48" xfId="0" applyFont="1" applyFill="1" applyBorder="1" applyAlignment="1">
      <alignment horizontal="center"/>
    </xf>
    <xf numFmtId="0" fontId="1" fillId="26" borderId="49" xfId="0" applyFont="1" applyFill="1" applyBorder="1" applyAlignment="1">
      <alignment horizontal="center"/>
    </xf>
    <xf numFmtId="0" fontId="1" fillId="26" borderId="50" xfId="0" applyFont="1" applyFill="1" applyBorder="1" applyAlignment="1">
      <alignment horizontal="center"/>
    </xf>
    <xf numFmtId="3" fontId="0" fillId="26" borderId="61" xfId="0" applyNumberFormat="1" applyFill="1" applyBorder="1"/>
    <xf numFmtId="3" fontId="0" fillId="26" borderId="47" xfId="0" applyNumberFormat="1" applyFill="1" applyBorder="1"/>
    <xf numFmtId="3" fontId="0" fillId="26" borderId="55" xfId="0" applyNumberFormat="1" applyFill="1" applyBorder="1"/>
    <xf numFmtId="3" fontId="0" fillId="26" borderId="56" xfId="0" applyNumberFormat="1" applyFill="1" applyBorder="1"/>
    <xf numFmtId="3" fontId="0" fillId="26" borderId="57" xfId="0" applyNumberFormat="1" applyFill="1" applyBorder="1"/>
    <xf numFmtId="3" fontId="0" fillId="26" borderId="58" xfId="0" applyNumberFormat="1" applyFill="1" applyBorder="1"/>
    <xf numFmtId="0" fontId="1" fillId="0" borderId="0" xfId="0" applyFont="1" applyFill="1" applyAlignment="1">
      <alignment horizontal="left" vertical="center"/>
    </xf>
    <xf numFmtId="0" fontId="0" fillId="2" borderId="51" xfId="0" applyFill="1" applyBorder="1" applyAlignment="1">
      <alignment horizontal="left"/>
    </xf>
    <xf numFmtId="3" fontId="0" fillId="0" borderId="51" xfId="0" applyNumberFormat="1" applyFill="1" applyBorder="1" applyAlignment="1" applyProtection="1">
      <alignment horizontal="center"/>
      <protection locked="0"/>
    </xf>
    <xf numFmtId="0" fontId="0" fillId="0" borderId="67" xfId="0" applyFill="1" applyBorder="1" applyAlignment="1">
      <alignment horizontal="center"/>
    </xf>
    <xf numFmtId="3" fontId="0" fillId="5" borderId="51" xfId="0" applyNumberFormat="1" applyFill="1" applyBorder="1" applyAlignment="1">
      <alignment horizontal="center"/>
    </xf>
    <xf numFmtId="0" fontId="1" fillId="2" borderId="51" xfId="0" applyFont="1" applyFill="1" applyBorder="1" applyAlignment="1">
      <alignment horizontal="left"/>
    </xf>
    <xf numFmtId="3" fontId="0" fillId="0" borderId="67" xfId="0" applyNumberFormat="1" applyFill="1" applyBorder="1" applyAlignment="1" applyProtection="1">
      <alignment horizontal="center"/>
      <protection locked="0"/>
    </xf>
    <xf numFmtId="3" fontId="0" fillId="5" borderId="52" xfId="0" applyNumberFormat="1" applyFill="1" applyBorder="1" applyAlignment="1">
      <alignment horizontal="center"/>
    </xf>
    <xf numFmtId="3" fontId="0" fillId="33" borderId="59" xfId="0" applyNumberFormat="1" applyFill="1" applyBorder="1" applyAlignment="1">
      <alignment horizontal="right"/>
    </xf>
    <xf numFmtId="3" fontId="0" fillId="27" borderId="59" xfId="0" applyNumberFormat="1" applyFill="1" applyBorder="1" applyAlignment="1">
      <alignment horizontal="right"/>
    </xf>
    <xf numFmtId="3" fontId="0" fillId="27" borderId="62" xfId="0" applyNumberFormat="1" applyFont="1" applyFill="1" applyBorder="1" applyAlignment="1">
      <alignment horizontal="right"/>
    </xf>
    <xf numFmtId="3" fontId="0" fillId="33" borderId="45" xfId="0" applyNumberFormat="1" applyFill="1" applyBorder="1" applyAlignment="1">
      <alignment horizontal="right"/>
    </xf>
    <xf numFmtId="3" fontId="0" fillId="27" borderId="51" xfId="0" applyNumberFormat="1" applyFont="1" applyFill="1" applyBorder="1" applyAlignment="1">
      <alignment horizontal="right"/>
    </xf>
    <xf numFmtId="3" fontId="0" fillId="33" borderId="53" xfId="0" applyNumberFormat="1" applyFill="1" applyBorder="1" applyAlignment="1">
      <alignment horizontal="right"/>
    </xf>
    <xf numFmtId="3" fontId="0" fillId="27" borderId="52" xfId="0" applyNumberFormat="1" applyFont="1" applyFill="1" applyBorder="1" applyAlignment="1">
      <alignment horizontal="right"/>
    </xf>
    <xf numFmtId="3" fontId="0" fillId="27" borderId="56" xfId="0" applyNumberFormat="1" applyFill="1" applyBorder="1" applyAlignment="1">
      <alignment horizontal="right"/>
    </xf>
    <xf numFmtId="0" fontId="18" fillId="0" borderId="41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2" xfId="0" applyBorder="1" applyProtection="1">
      <protection locked="0"/>
    </xf>
    <xf numFmtId="0" fontId="1" fillId="3" borderId="42" xfId="0" applyFont="1" applyFill="1" applyBorder="1"/>
    <xf numFmtId="0" fontId="0" fillId="5" borderId="64" xfId="0" applyFill="1" applyBorder="1" applyAlignment="1">
      <alignment horizontal="left"/>
    </xf>
    <xf numFmtId="0" fontId="14" fillId="5" borderId="32" xfId="1" applyFill="1" applyBorder="1" applyAlignment="1">
      <alignment horizontal="left"/>
    </xf>
    <xf numFmtId="0" fontId="14" fillId="5" borderId="34" xfId="1" applyFill="1" applyBorder="1" applyAlignment="1">
      <alignment horizontal="left"/>
    </xf>
    <xf numFmtId="0" fontId="14" fillId="5" borderId="0" xfId="1" applyFill="1"/>
    <xf numFmtId="0" fontId="0" fillId="0" borderId="0" xfId="0"/>
    <xf numFmtId="0" fontId="4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4" fillId="6" borderId="0" xfId="0" applyFont="1" applyFill="1" applyBorder="1" applyAlignment="1">
      <alignment wrapText="1"/>
    </xf>
    <xf numFmtId="0" fontId="3" fillId="0" borderId="0" xfId="0" applyFont="1"/>
    <xf numFmtId="0" fontId="0" fillId="0" borderId="41" xfId="0" applyBorder="1"/>
    <xf numFmtId="0" fontId="0" fillId="0" borderId="16" xfId="0" applyBorder="1"/>
    <xf numFmtId="0" fontId="0" fillId="0" borderId="36" xfId="0" applyBorder="1"/>
    <xf numFmtId="0" fontId="0" fillId="0" borderId="3" xfId="0" applyBorder="1"/>
    <xf numFmtId="0" fontId="13" fillId="0" borderId="0" xfId="0" applyFont="1"/>
    <xf numFmtId="0" fontId="20" fillId="3" borderId="0" xfId="0" applyFont="1" applyFill="1"/>
    <xf numFmtId="0" fontId="13" fillId="3" borderId="0" xfId="0" applyFont="1" applyFill="1"/>
    <xf numFmtId="0" fontId="20" fillId="7" borderId="0" xfId="0" applyFont="1" applyFill="1"/>
    <xf numFmtId="0" fontId="13" fillId="7" borderId="0" xfId="0" applyFont="1" applyFill="1"/>
    <xf numFmtId="0" fontId="13" fillId="0" borderId="0" xfId="1" applyFont="1"/>
    <xf numFmtId="0" fontId="20" fillId="35" borderId="0" xfId="0" applyFont="1" applyFill="1"/>
    <xf numFmtId="0" fontId="13" fillId="35" borderId="0" xfId="0" applyFont="1" applyFill="1"/>
    <xf numFmtId="0" fontId="13" fillId="0" borderId="0" xfId="1" applyFont="1" applyFill="1"/>
    <xf numFmtId="0" fontId="13" fillId="0" borderId="0" xfId="0" applyFont="1" applyFill="1"/>
    <xf numFmtId="0" fontId="20" fillId="36" borderId="0" xfId="1" applyFont="1" applyFill="1"/>
    <xf numFmtId="0" fontId="13" fillId="36" borderId="0" xfId="0" applyFont="1" applyFill="1"/>
    <xf numFmtId="0" fontId="1" fillId="5" borderId="71" xfId="0" applyFont="1" applyFill="1" applyBorder="1" applyAlignment="1">
      <alignment horizontal="center"/>
    </xf>
    <xf numFmtId="0" fontId="1" fillId="30" borderId="72" xfId="0" applyFont="1" applyFill="1" applyBorder="1" applyAlignment="1">
      <alignment horizontal="center"/>
    </xf>
    <xf numFmtId="0" fontId="1" fillId="30" borderId="73" xfId="0" applyFont="1" applyFill="1" applyBorder="1" applyAlignment="1">
      <alignment horizontal="center"/>
    </xf>
    <xf numFmtId="0" fontId="1" fillId="30" borderId="74" xfId="0" applyFont="1" applyFill="1" applyBorder="1" applyAlignment="1">
      <alignment horizontal="center"/>
    </xf>
    <xf numFmtId="0" fontId="1" fillId="27" borderId="32" xfId="0" applyFont="1" applyFill="1" applyBorder="1" applyAlignment="1">
      <alignment horizontal="center"/>
    </xf>
    <xf numFmtId="0" fontId="1" fillId="27" borderId="71" xfId="0" applyFont="1" applyFill="1" applyBorder="1" applyAlignment="1">
      <alignment horizontal="center"/>
    </xf>
    <xf numFmtId="0" fontId="1" fillId="27" borderId="72" xfId="0" applyFont="1" applyFill="1" applyBorder="1" applyAlignment="1">
      <alignment horizontal="center"/>
    </xf>
    <xf numFmtId="0" fontId="1" fillId="27" borderId="73" xfId="0" applyFont="1" applyFill="1" applyBorder="1" applyAlignment="1">
      <alignment horizontal="center"/>
    </xf>
    <xf numFmtId="0" fontId="1" fillId="27" borderId="74" xfId="0" applyFont="1" applyFill="1" applyBorder="1" applyAlignment="1">
      <alignment horizontal="center"/>
    </xf>
    <xf numFmtId="0" fontId="1" fillId="26" borderId="72" xfId="0" applyFont="1" applyFill="1" applyBorder="1" applyAlignment="1">
      <alignment horizontal="center"/>
    </xf>
    <xf numFmtId="0" fontId="1" fillId="26" borderId="73" xfId="0" applyFont="1" applyFill="1" applyBorder="1" applyAlignment="1">
      <alignment horizontal="center"/>
    </xf>
    <xf numFmtId="0" fontId="1" fillId="26" borderId="74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4" xfId="0" applyFont="1" applyFill="1" applyBorder="1" applyAlignment="1">
      <alignment horizontal="left"/>
    </xf>
    <xf numFmtId="0" fontId="1" fillId="37" borderId="4" xfId="0" applyFont="1" applyFill="1" applyBorder="1"/>
    <xf numFmtId="0" fontId="1" fillId="37" borderId="4" xfId="0" applyFont="1" applyFill="1" applyBorder="1" applyAlignment="1">
      <alignment horizontal="center"/>
    </xf>
    <xf numFmtId="0" fontId="1" fillId="28" borderId="79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left"/>
    </xf>
    <xf numFmtId="3" fontId="0" fillId="0" borderId="62" xfId="0" applyNumberFormat="1" applyFill="1" applyBorder="1" applyAlignment="1" applyProtection="1">
      <alignment horizontal="center"/>
      <protection locked="0"/>
    </xf>
    <xf numFmtId="0" fontId="0" fillId="0" borderId="77" xfId="0" applyFill="1" applyBorder="1" applyAlignment="1">
      <alignment horizontal="center"/>
    </xf>
    <xf numFmtId="3" fontId="0" fillId="5" borderId="62" xfId="0" applyNumberFormat="1" applyFill="1" applyBorder="1" applyAlignment="1">
      <alignment horizontal="center"/>
    </xf>
    <xf numFmtId="3" fontId="19" fillId="33" borderId="79" xfId="0" applyNumberFormat="1" applyFont="1" applyFill="1" applyBorder="1"/>
    <xf numFmtId="0" fontId="0" fillId="2" borderId="80" xfId="0" applyFill="1" applyBorder="1" applyAlignment="1">
      <alignment horizontal="left"/>
    </xf>
    <xf numFmtId="3" fontId="0" fillId="3" borderId="70" xfId="0" applyNumberFormat="1" applyFill="1" applyBorder="1" applyProtection="1">
      <protection locked="0"/>
    </xf>
    <xf numFmtId="3" fontId="0" fillId="5" borderId="81" xfId="0" applyNumberFormat="1" applyFill="1" applyBorder="1" applyAlignment="1">
      <alignment horizontal="center"/>
    </xf>
    <xf numFmtId="3" fontId="8" fillId="37" borderId="82" xfId="0" applyNumberFormat="1" applyFont="1" applyFill="1" applyBorder="1" applyAlignment="1">
      <alignment horizontal="center"/>
    </xf>
    <xf numFmtId="3" fontId="8" fillId="37" borderId="76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3" fillId="0" borderId="69" xfId="0" applyFont="1" applyBorder="1"/>
    <xf numFmtId="0" fontId="0" fillId="0" borderId="69" xfId="0" applyBorder="1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5" fillId="0" borderId="0" xfId="0" applyNumberFormat="1" applyFont="1"/>
    <xf numFmtId="0" fontId="3" fillId="0" borderId="83" xfId="0" applyFont="1" applyBorder="1"/>
    <xf numFmtId="0" fontId="0" fillId="0" borderId="83" xfId="0" applyBorder="1"/>
    <xf numFmtId="4" fontId="5" fillId="0" borderId="83" xfId="0" applyNumberFormat="1" applyFont="1" applyBorder="1"/>
    <xf numFmtId="0" fontId="3" fillId="0" borderId="84" xfId="0" applyFont="1" applyBorder="1"/>
    <xf numFmtId="0" fontId="0" fillId="0" borderId="84" xfId="0" applyBorder="1"/>
    <xf numFmtId="4" fontId="5" fillId="0" borderId="84" xfId="0" applyNumberFormat="1" applyFont="1" applyBorder="1"/>
    <xf numFmtId="0" fontId="3" fillId="0" borderId="85" xfId="0" applyFont="1" applyBorder="1"/>
    <xf numFmtId="0" fontId="0" fillId="0" borderId="85" xfId="0" applyBorder="1"/>
    <xf numFmtId="4" fontId="5" fillId="0" borderId="85" xfId="0" applyNumberFormat="1" applyFont="1" applyBorder="1"/>
    <xf numFmtId="4" fontId="6" fillId="0" borderId="0" xfId="0" applyNumberFormat="1" applyFont="1"/>
    <xf numFmtId="4" fontId="6" fillId="0" borderId="83" xfId="0" applyNumberFormat="1" applyFont="1" applyBorder="1"/>
    <xf numFmtId="4" fontId="6" fillId="0" borderId="84" xfId="0" applyNumberFormat="1" applyFont="1" applyBorder="1"/>
    <xf numFmtId="4" fontId="6" fillId="0" borderId="85" xfId="0" applyNumberFormat="1" applyFont="1" applyBorder="1"/>
    <xf numFmtId="0" fontId="3" fillId="0" borderId="86" xfId="0" applyFont="1" applyBorder="1"/>
    <xf numFmtId="0" fontId="0" fillId="0" borderId="86" xfId="0" applyBorder="1"/>
    <xf numFmtId="4" fontId="6" fillId="0" borderId="86" xfId="0" applyNumberFormat="1" applyFont="1" applyBorder="1"/>
    <xf numFmtId="14" fontId="3" fillId="0" borderId="0" xfId="0" applyNumberFormat="1" applyFont="1"/>
    <xf numFmtId="0" fontId="13" fillId="0" borderId="0" xfId="1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8" fillId="5" borderId="30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26" borderId="59" xfId="0" applyFont="1" applyFill="1" applyBorder="1" applyAlignment="1">
      <alignment horizontal="center"/>
    </xf>
    <xf numFmtId="0" fontId="1" fillId="26" borderId="60" xfId="0" applyFont="1" applyFill="1" applyBorder="1" applyAlignment="1">
      <alignment horizontal="center"/>
    </xf>
    <xf numFmtId="0" fontId="1" fillId="26" borderId="61" xfId="0" applyFont="1" applyFill="1" applyBorder="1" applyAlignment="1">
      <alignment horizontal="center"/>
    </xf>
    <xf numFmtId="0" fontId="1" fillId="26" borderId="45" xfId="0" applyFont="1" applyFill="1" applyBorder="1" applyAlignment="1">
      <alignment horizontal="center"/>
    </xf>
    <xf numFmtId="0" fontId="1" fillId="26" borderId="46" xfId="0" applyFont="1" applyFill="1" applyBorder="1" applyAlignment="1">
      <alignment horizontal="center"/>
    </xf>
    <xf numFmtId="0" fontId="1" fillId="26" borderId="47" xfId="0" applyFont="1" applyFill="1" applyBorder="1" applyAlignment="1">
      <alignment horizontal="center"/>
    </xf>
    <xf numFmtId="0" fontId="1" fillId="27" borderId="59" xfId="0" applyFont="1" applyFill="1" applyBorder="1" applyAlignment="1">
      <alignment horizontal="center"/>
    </xf>
    <xf numFmtId="0" fontId="1" fillId="27" borderId="60" xfId="0" applyFont="1" applyFill="1" applyBorder="1" applyAlignment="1">
      <alignment horizontal="center"/>
    </xf>
    <xf numFmtId="0" fontId="1" fillId="27" borderId="61" xfId="0" applyFont="1" applyFill="1" applyBorder="1" applyAlignment="1">
      <alignment horizontal="center"/>
    </xf>
    <xf numFmtId="0" fontId="1" fillId="27" borderId="45" xfId="0" applyFont="1" applyFill="1" applyBorder="1" applyAlignment="1">
      <alignment horizontal="center"/>
    </xf>
    <xf numFmtId="0" fontId="1" fillId="27" borderId="46" xfId="0" applyFont="1" applyFill="1" applyBorder="1" applyAlignment="1">
      <alignment horizontal="center"/>
    </xf>
    <xf numFmtId="0" fontId="1" fillId="27" borderId="47" xfId="0" applyFont="1" applyFill="1" applyBorder="1" applyAlignment="1">
      <alignment horizontal="center"/>
    </xf>
    <xf numFmtId="0" fontId="1" fillId="32" borderId="5" xfId="0" applyFont="1" applyFill="1" applyBorder="1" applyAlignment="1">
      <alignment horizontal="center"/>
    </xf>
    <xf numFmtId="0" fontId="1" fillId="32" borderId="6" xfId="0" applyFont="1" applyFill="1" applyBorder="1" applyAlignment="1">
      <alignment horizontal="center"/>
    </xf>
    <xf numFmtId="0" fontId="1" fillId="32" borderId="7" xfId="0" applyFont="1" applyFill="1" applyBorder="1" applyAlignment="1">
      <alignment horizontal="center"/>
    </xf>
    <xf numFmtId="0" fontId="1" fillId="29" borderId="5" xfId="0" applyFont="1" applyFill="1" applyBorder="1" applyAlignment="1">
      <alignment horizontal="center" vertical="center"/>
    </xf>
    <xf numFmtId="0" fontId="1" fillId="29" borderId="6" xfId="0" applyFont="1" applyFill="1" applyBorder="1" applyAlignment="1">
      <alignment horizontal="center" vertical="center"/>
    </xf>
    <xf numFmtId="0" fontId="1" fillId="29" borderId="7" xfId="0" applyFont="1" applyFill="1" applyBorder="1" applyAlignment="1">
      <alignment horizontal="center" vertical="center"/>
    </xf>
    <xf numFmtId="0" fontId="1" fillId="30" borderId="59" xfId="0" applyFont="1" applyFill="1" applyBorder="1" applyAlignment="1">
      <alignment horizontal="center"/>
    </xf>
    <xf numFmtId="0" fontId="1" fillId="30" borderId="60" xfId="0" applyFont="1" applyFill="1" applyBorder="1" applyAlignment="1">
      <alignment horizontal="center"/>
    </xf>
    <xf numFmtId="0" fontId="1" fillId="30" borderId="61" xfId="0" applyFont="1" applyFill="1" applyBorder="1" applyAlignment="1">
      <alignment horizontal="center"/>
    </xf>
    <xf numFmtId="0" fontId="1" fillId="30" borderId="45" xfId="0" applyFont="1" applyFill="1" applyBorder="1" applyAlignment="1">
      <alignment horizontal="center"/>
    </xf>
    <xf numFmtId="0" fontId="1" fillId="30" borderId="46" xfId="0" applyFont="1" applyFill="1" applyBorder="1" applyAlignment="1">
      <alignment horizontal="center"/>
    </xf>
    <xf numFmtId="0" fontId="1" fillId="30" borderId="47" xfId="0" applyFont="1" applyFill="1" applyBorder="1" applyAlignment="1">
      <alignment horizontal="center"/>
    </xf>
    <xf numFmtId="0" fontId="1" fillId="31" borderId="5" xfId="0" applyFont="1" applyFill="1" applyBorder="1" applyAlignment="1">
      <alignment horizontal="center"/>
    </xf>
    <xf numFmtId="0" fontId="1" fillId="31" borderId="6" xfId="0" applyFont="1" applyFill="1" applyBorder="1" applyAlignment="1">
      <alignment horizontal="center"/>
    </xf>
    <xf numFmtId="0" fontId="1" fillId="31" borderId="7" xfId="0" applyFont="1" applyFill="1" applyBorder="1" applyAlignment="1">
      <alignment horizontal="center"/>
    </xf>
    <xf numFmtId="0" fontId="1" fillId="28" borderId="59" xfId="0" applyFont="1" applyFill="1" applyBorder="1" applyAlignment="1">
      <alignment horizontal="center"/>
    </xf>
    <xf numFmtId="0" fontId="1" fillId="28" borderId="60" xfId="0" applyFont="1" applyFill="1" applyBorder="1" applyAlignment="1">
      <alignment horizontal="center"/>
    </xf>
    <xf numFmtId="0" fontId="1" fillId="28" borderId="61" xfId="0" applyFont="1" applyFill="1" applyBorder="1" applyAlignment="1">
      <alignment horizontal="center"/>
    </xf>
    <xf numFmtId="0" fontId="1" fillId="28" borderId="45" xfId="0" applyFont="1" applyFill="1" applyBorder="1" applyAlignment="1">
      <alignment horizontal="center"/>
    </xf>
    <xf numFmtId="0" fontId="1" fillId="28" borderId="46" xfId="0" applyFont="1" applyFill="1" applyBorder="1" applyAlignment="1">
      <alignment horizontal="center"/>
    </xf>
    <xf numFmtId="0" fontId="1" fillId="28" borderId="47" xfId="0" applyFont="1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3" fontId="1" fillId="37" borderId="66" xfId="0" applyNumberFormat="1" applyFont="1" applyFill="1" applyBorder="1" applyAlignment="1">
      <alignment horizontal="center"/>
    </xf>
    <xf numFmtId="3" fontId="0" fillId="37" borderId="13" xfId="0" applyNumberFormat="1" applyFill="1" applyBorder="1" applyAlignment="1">
      <alignment horizontal="center"/>
    </xf>
    <xf numFmtId="3" fontId="0" fillId="37" borderId="82" xfId="0" applyNumberFormat="1" applyFill="1" applyBorder="1" applyAlignment="1">
      <alignment horizontal="center"/>
    </xf>
    <xf numFmtId="3" fontId="1" fillId="37" borderId="13" xfId="0" applyNumberFormat="1" applyFont="1" applyFill="1" applyBorder="1" applyAlignment="1">
      <alignment horizontal="center"/>
    </xf>
    <xf numFmtId="3" fontId="1" fillId="37" borderId="82" xfId="0" applyNumberFormat="1" applyFont="1" applyFill="1" applyBorder="1" applyAlignment="1">
      <alignment horizontal="center"/>
    </xf>
    <xf numFmtId="3" fontId="1" fillId="37" borderId="68" xfId="0" applyNumberFormat="1" applyFont="1" applyFill="1" applyBorder="1" applyAlignment="1">
      <alignment horizontal="center"/>
    </xf>
    <xf numFmtId="3" fontId="1" fillId="37" borderId="19" xfId="0" applyNumberFormat="1" applyFont="1" applyFill="1" applyBorder="1" applyAlignment="1">
      <alignment horizontal="center"/>
    </xf>
    <xf numFmtId="3" fontId="1" fillId="37" borderId="76" xfId="0" applyNumberFormat="1" applyFont="1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</cellXfs>
  <cellStyles count="20">
    <cellStyle name="20 % - uthevingsfarge 1" xfId="2" xr:uid="{00000000-0005-0000-0000-000000000000}"/>
    <cellStyle name="20 % - uthevingsfarge 2" xfId="3" xr:uid="{00000000-0005-0000-0000-000001000000}"/>
    <cellStyle name="20 % - uthevingsfarge 3" xfId="4" xr:uid="{00000000-0005-0000-0000-000002000000}"/>
    <cellStyle name="20 % - uthevingsfarge 4" xfId="5" xr:uid="{00000000-0005-0000-0000-000003000000}"/>
    <cellStyle name="20 % - uthevingsfarge 5" xfId="6" xr:uid="{00000000-0005-0000-0000-000004000000}"/>
    <cellStyle name="20 % - uthevingsfarge 6" xfId="7" xr:uid="{00000000-0005-0000-0000-000005000000}"/>
    <cellStyle name="40 % - uthevingsfarge 1" xfId="8" xr:uid="{00000000-0005-0000-0000-000006000000}"/>
    <cellStyle name="40 % - uthevingsfarge 2" xfId="9" xr:uid="{00000000-0005-0000-0000-000007000000}"/>
    <cellStyle name="40 % - uthevingsfarge 3" xfId="10" xr:uid="{00000000-0005-0000-0000-000008000000}"/>
    <cellStyle name="40 % - uthevingsfarge 4" xfId="11" xr:uid="{00000000-0005-0000-0000-000009000000}"/>
    <cellStyle name="40 % - uthevingsfarge 5" xfId="12" xr:uid="{00000000-0005-0000-0000-00000A000000}"/>
    <cellStyle name="40 % - uthevingsfarge 6" xfId="13" xr:uid="{00000000-0005-0000-0000-00000B000000}"/>
    <cellStyle name="60 % - uthevingsfarge 1" xfId="14" xr:uid="{00000000-0005-0000-0000-00000C000000}"/>
    <cellStyle name="60 % - uthevingsfarge 2" xfId="15" xr:uid="{00000000-0005-0000-0000-00000D000000}"/>
    <cellStyle name="60 % - uthevingsfarge 3" xfId="16" xr:uid="{00000000-0005-0000-0000-00000E000000}"/>
    <cellStyle name="60 % - uthevingsfarge 4" xfId="17" xr:uid="{00000000-0005-0000-0000-00000F000000}"/>
    <cellStyle name="60 % - uthevingsfarge 5" xfId="18" xr:uid="{00000000-0005-0000-0000-000010000000}"/>
    <cellStyle name="60 % - uthevingsfarge 6" xfId="19" xr:uid="{00000000-0005-0000-0000-000011000000}"/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4</xdr:col>
      <xdr:colOff>466725</xdr:colOff>
      <xdr:row>16</xdr:row>
      <xdr:rowOff>34410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89011D4D-56DB-4C13-A22C-EDC44C1D6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276350"/>
          <a:ext cx="1647825" cy="19298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2.%20Compenso%20&#216;konomi%20AS\Kunder\2009-2018\2018\Utleira%20Idrettslag\02.%20Budsjett\700%20Hovedskjema%20-%20Allidrett_inneban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gnsk 3011 med bud 3112"/>
      <sheetName val="Budsjettark"/>
      <sheetName val="Hjelpesskjema arrangement"/>
      <sheetName val="Hjelpeskjema lønn"/>
      <sheetName val="Hjelpeskjema dugnader"/>
      <sheetName val="Hjelpeskj intere innt og kost"/>
      <sheetName val="Kommentar-notat"/>
    </sheetNames>
    <sheetDataSet>
      <sheetData sheetId="0"/>
      <sheetData sheetId="1">
        <row r="40">
          <cell r="L40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A3:G44"/>
  <sheetViews>
    <sheetView workbookViewId="0">
      <selection activeCell="C6" sqref="C6"/>
    </sheetView>
  </sheetViews>
  <sheetFormatPr baseColWidth="10" defaultColWidth="10.88671875" defaultRowHeight="14.4" x14ac:dyDescent="0.3"/>
  <cols>
    <col min="7" max="7" width="11.44140625" customWidth="1"/>
  </cols>
  <sheetData>
    <row r="3" spans="2:6" ht="18" x14ac:dyDescent="0.35">
      <c r="B3" s="262" t="s">
        <v>241</v>
      </c>
      <c r="C3" s="262"/>
      <c r="D3" s="262"/>
      <c r="E3" s="262"/>
      <c r="F3" s="262"/>
    </row>
    <row r="5" spans="2:6" ht="21" x14ac:dyDescent="0.4">
      <c r="C5" s="263">
        <v>2021</v>
      </c>
      <c r="D5" s="263"/>
      <c r="E5" s="263"/>
    </row>
    <row r="20" spans="1:7" x14ac:dyDescent="0.3">
      <c r="A20" s="1" t="s">
        <v>54</v>
      </c>
    </row>
    <row r="22" spans="1:7" x14ac:dyDescent="0.3">
      <c r="A22" s="1">
        <v>1</v>
      </c>
      <c r="B22" s="198" t="s">
        <v>235</v>
      </c>
      <c r="C22" s="197"/>
      <c r="D22" s="198"/>
      <c r="E22" s="198"/>
      <c r="F22" s="198"/>
      <c r="G22" s="198"/>
    </row>
    <row r="23" spans="1:7" ht="65.25" customHeight="1" x14ac:dyDescent="0.3">
      <c r="B23" s="264" t="s">
        <v>240</v>
      </c>
      <c r="C23" s="264"/>
      <c r="D23" s="264"/>
      <c r="E23" s="264"/>
      <c r="F23" s="264"/>
      <c r="G23" s="196"/>
    </row>
    <row r="24" spans="1:7" x14ac:dyDescent="0.3">
      <c r="B24" s="196"/>
      <c r="C24" s="196"/>
      <c r="D24" s="196"/>
      <c r="E24" s="196"/>
      <c r="F24" s="196"/>
      <c r="G24" s="196"/>
    </row>
    <row r="25" spans="1:7" x14ac:dyDescent="0.3">
      <c r="A25" s="1">
        <v>2</v>
      </c>
      <c r="B25" s="199" t="s">
        <v>209</v>
      </c>
      <c r="C25" s="199"/>
      <c r="D25" s="200"/>
      <c r="E25" s="200"/>
      <c r="F25" s="200"/>
      <c r="G25" s="200"/>
    </row>
    <row r="26" spans="1:7" x14ac:dyDescent="0.3">
      <c r="B26" s="201" t="s">
        <v>210</v>
      </c>
      <c r="C26" s="196"/>
      <c r="D26" s="196"/>
      <c r="E26" s="196"/>
      <c r="F26" s="196"/>
      <c r="G26" s="196"/>
    </row>
    <row r="27" spans="1:7" x14ac:dyDescent="0.3">
      <c r="B27" s="201" t="s">
        <v>211</v>
      </c>
      <c r="C27" s="196"/>
      <c r="D27" s="196"/>
      <c r="E27" s="196"/>
      <c r="F27" s="196"/>
      <c r="G27" s="196"/>
    </row>
    <row r="28" spans="1:7" x14ac:dyDescent="0.3">
      <c r="B28" s="196"/>
      <c r="C28" s="196"/>
      <c r="D28" s="196"/>
      <c r="E28" s="196"/>
      <c r="F28" s="196"/>
      <c r="G28" s="196"/>
    </row>
    <row r="29" spans="1:7" x14ac:dyDescent="0.3">
      <c r="A29" s="2">
        <v>3</v>
      </c>
      <c r="B29" s="202" t="s">
        <v>212</v>
      </c>
      <c r="C29" s="203"/>
      <c r="D29" s="203"/>
      <c r="E29" s="203"/>
      <c r="F29" s="203"/>
      <c r="G29" s="203"/>
    </row>
    <row r="30" spans="1:7" ht="48" customHeight="1" x14ac:dyDescent="0.3">
      <c r="B30" s="261" t="s">
        <v>213</v>
      </c>
      <c r="C30" s="261"/>
      <c r="D30" s="261"/>
      <c r="E30" s="261"/>
      <c r="F30" s="261"/>
      <c r="G30" s="261"/>
    </row>
    <row r="31" spans="1:7" x14ac:dyDescent="0.3">
      <c r="B31" s="204"/>
      <c r="C31" s="205"/>
      <c r="D31" s="205"/>
      <c r="E31" s="205"/>
      <c r="F31" s="205"/>
      <c r="G31" s="205"/>
    </row>
    <row r="32" spans="1:7" x14ac:dyDescent="0.3">
      <c r="A32">
        <v>4</v>
      </c>
      <c r="B32" s="206" t="s">
        <v>218</v>
      </c>
      <c r="C32" s="207"/>
      <c r="D32" s="207"/>
      <c r="E32" s="207"/>
      <c r="F32" s="207"/>
      <c r="G32" s="207"/>
    </row>
    <row r="33" spans="2:7" ht="68.25" customHeight="1" x14ac:dyDescent="0.3">
      <c r="B33" s="261" t="s">
        <v>219</v>
      </c>
      <c r="C33" s="261"/>
      <c r="D33" s="261"/>
      <c r="E33" s="261"/>
      <c r="F33" s="261"/>
      <c r="G33" s="261"/>
    </row>
    <row r="34" spans="2:7" x14ac:dyDescent="0.3">
      <c r="B34" s="70"/>
      <c r="C34" s="70"/>
      <c r="D34" s="70"/>
      <c r="E34" s="70"/>
      <c r="F34" s="70"/>
      <c r="G34" s="70"/>
    </row>
    <row r="44" spans="2:7" x14ac:dyDescent="0.3">
      <c r="E44">
        <f>---'[1]Regnsk 3011 med bud 3112'!$L$40</f>
        <v>0</v>
      </c>
    </row>
  </sheetData>
  <mergeCells count="5">
    <mergeCell ref="B33:G33"/>
    <mergeCell ref="B3:F3"/>
    <mergeCell ref="C5:E5"/>
    <mergeCell ref="B23:F23"/>
    <mergeCell ref="B30:G30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N71"/>
  <sheetViews>
    <sheetView zoomScale="145" zoomScaleNormal="14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60" sqref="G60"/>
    </sheetView>
  </sheetViews>
  <sheetFormatPr baseColWidth="10" defaultColWidth="10.88671875" defaultRowHeight="14.4" x14ac:dyDescent="0.3"/>
  <cols>
    <col min="1" max="5" width="1.77734375" style="87" customWidth="1"/>
    <col min="6" max="6" width="29.77734375" style="87" customWidth="1"/>
    <col min="7" max="7" width="14.77734375" style="87" customWidth="1"/>
    <col min="8" max="8" width="15.21875" style="87" bestFit="1" customWidth="1"/>
    <col min="9" max="9" width="14.5546875" style="98" bestFit="1" customWidth="1"/>
    <col min="10" max="10" width="2.5546875" style="88" customWidth="1"/>
    <col min="11" max="11" width="30.5546875" style="97" hidden="1" customWidth="1"/>
  </cols>
  <sheetData>
    <row r="1" spans="1:12" ht="18" x14ac:dyDescent="0.35">
      <c r="A1" s="240" t="s">
        <v>236</v>
      </c>
      <c r="B1" s="239"/>
      <c r="C1" s="239"/>
      <c r="D1" s="239"/>
      <c r="E1" s="239"/>
      <c r="F1" s="239"/>
      <c r="G1" s="239"/>
      <c r="H1" s="239"/>
      <c r="I1" s="239"/>
    </row>
    <row r="2" spans="1:12" ht="15" customHeight="1" x14ac:dyDescent="0.3">
      <c r="A2" s="239" t="s">
        <v>237</v>
      </c>
      <c r="B2" s="239"/>
      <c r="C2" s="239"/>
      <c r="D2" s="239"/>
      <c r="E2" s="239"/>
      <c r="F2" s="239"/>
      <c r="G2" s="239"/>
      <c r="H2" s="239"/>
      <c r="I2" s="239"/>
    </row>
    <row r="3" spans="1:12" x14ac:dyDescent="0.3">
      <c r="A3" s="239"/>
      <c r="B3" s="239"/>
      <c r="C3" s="239"/>
      <c r="D3" s="239"/>
      <c r="E3" s="239"/>
      <c r="F3" s="239"/>
      <c r="G3" s="260">
        <v>43830</v>
      </c>
      <c r="H3" s="260">
        <v>44135</v>
      </c>
      <c r="I3" s="241" t="s">
        <v>238</v>
      </c>
      <c r="L3" s="191" t="s">
        <v>239</v>
      </c>
    </row>
    <row r="4" spans="1:12" x14ac:dyDescent="0.3">
      <c r="A4" s="239"/>
      <c r="B4" s="239"/>
      <c r="C4" s="239"/>
      <c r="D4" s="239"/>
      <c r="E4" s="241" t="s">
        <v>0</v>
      </c>
      <c r="F4" s="239"/>
      <c r="G4" s="239"/>
      <c r="H4" s="239"/>
      <c r="I4" s="239"/>
      <c r="K4" s="187"/>
      <c r="L4" s="188"/>
    </row>
    <row r="5" spans="1:12" x14ac:dyDescent="0.3">
      <c r="A5" s="239"/>
      <c r="B5" s="239"/>
      <c r="C5" s="239"/>
      <c r="D5" s="239"/>
      <c r="E5" s="239"/>
      <c r="F5" s="242" t="s">
        <v>1</v>
      </c>
      <c r="G5" s="243"/>
      <c r="H5" s="243"/>
      <c r="I5" s="243"/>
      <c r="K5" s="187"/>
      <c r="L5" s="188"/>
    </row>
    <row r="6" spans="1:12" x14ac:dyDescent="0.3">
      <c r="A6" s="239"/>
      <c r="B6" s="239"/>
      <c r="C6" s="239"/>
      <c r="D6" s="239"/>
      <c r="E6" s="239"/>
      <c r="F6" s="242" t="s">
        <v>2</v>
      </c>
      <c r="G6" s="243"/>
      <c r="H6" s="243"/>
      <c r="I6" s="243"/>
      <c r="J6" s="89"/>
      <c r="K6" s="187"/>
      <c r="L6" s="188"/>
    </row>
    <row r="7" spans="1:12" x14ac:dyDescent="0.3">
      <c r="A7" s="239"/>
      <c r="B7" s="239"/>
      <c r="C7" s="239"/>
      <c r="D7" s="239"/>
      <c r="E7" s="239"/>
      <c r="F7" s="242" t="s">
        <v>3</v>
      </c>
      <c r="G7" s="243"/>
      <c r="H7" s="239"/>
      <c r="I7" s="243"/>
      <c r="J7" s="89"/>
      <c r="K7" s="187"/>
      <c r="L7" s="188"/>
    </row>
    <row r="8" spans="1:12" ht="15" thickBot="1" x14ac:dyDescent="0.35">
      <c r="A8" s="239"/>
      <c r="B8" s="239"/>
      <c r="C8" s="239"/>
      <c r="D8" s="239"/>
      <c r="E8" s="244" t="s">
        <v>4</v>
      </c>
      <c r="F8" s="245"/>
      <c r="G8" s="246"/>
      <c r="H8" s="246"/>
      <c r="I8" s="246"/>
      <c r="J8" s="89"/>
      <c r="K8" s="187"/>
      <c r="L8" s="192">
        <f>SUM(L4:L7)</f>
        <v>0</v>
      </c>
    </row>
    <row r="9" spans="1:12" ht="15" thickTop="1" x14ac:dyDescent="0.3">
      <c r="A9" s="239"/>
      <c r="B9" s="239"/>
      <c r="C9" s="239"/>
      <c r="D9" s="239"/>
      <c r="E9" s="241" t="s">
        <v>5</v>
      </c>
      <c r="F9" s="239"/>
      <c r="G9" s="239"/>
      <c r="H9" s="239"/>
      <c r="I9" s="239"/>
      <c r="K9" s="187"/>
      <c r="L9" s="188"/>
    </row>
    <row r="10" spans="1:12" x14ac:dyDescent="0.3">
      <c r="A10" s="239"/>
      <c r="B10" s="239"/>
      <c r="C10" s="239"/>
      <c r="D10" s="239"/>
      <c r="E10" s="239"/>
      <c r="F10" s="242" t="s">
        <v>205</v>
      </c>
      <c r="G10" s="239"/>
      <c r="H10" s="243"/>
      <c r="I10" s="239"/>
      <c r="J10" s="89"/>
      <c r="K10" s="187"/>
      <c r="L10" s="188"/>
    </row>
    <row r="11" spans="1:12" x14ac:dyDescent="0.3">
      <c r="A11" s="239"/>
      <c r="B11" s="239"/>
      <c r="C11" s="239"/>
      <c r="D11" s="239"/>
      <c r="E11" s="239"/>
      <c r="F11" s="242" t="s">
        <v>6</v>
      </c>
      <c r="G11" s="243"/>
      <c r="H11" s="243"/>
      <c r="I11" s="243"/>
      <c r="K11" s="187"/>
      <c r="L11" s="188"/>
    </row>
    <row r="12" spans="1:12" x14ac:dyDescent="0.3">
      <c r="A12" s="239"/>
      <c r="B12" s="239"/>
      <c r="C12" s="239"/>
      <c r="D12" s="239"/>
      <c r="E12" s="239"/>
      <c r="F12" s="242" t="s">
        <v>7</v>
      </c>
      <c r="G12" s="243"/>
      <c r="H12" s="243"/>
      <c r="I12" s="243"/>
      <c r="J12" s="89"/>
      <c r="K12" s="187"/>
      <c r="L12" s="188"/>
    </row>
    <row r="13" spans="1:12" x14ac:dyDescent="0.3">
      <c r="A13" s="239"/>
      <c r="B13" s="239"/>
      <c r="C13" s="239"/>
      <c r="D13" s="239"/>
      <c r="E13" s="239"/>
      <c r="F13" s="242" t="s">
        <v>8</v>
      </c>
      <c r="G13" s="243"/>
      <c r="H13" s="243"/>
      <c r="I13" s="243"/>
      <c r="J13" s="89"/>
      <c r="K13" s="187"/>
      <c r="L13" s="188"/>
    </row>
    <row r="14" spans="1:12" x14ac:dyDescent="0.3">
      <c r="A14" s="239"/>
      <c r="B14" s="239"/>
      <c r="C14" s="239"/>
      <c r="D14" s="239"/>
      <c r="E14" s="239"/>
      <c r="F14" s="242" t="s">
        <v>9</v>
      </c>
      <c r="G14" s="239"/>
      <c r="H14" s="239"/>
      <c r="I14" s="243"/>
      <c r="J14" s="89"/>
      <c r="K14" s="187"/>
      <c r="L14" s="188"/>
    </row>
    <row r="15" spans="1:12" x14ac:dyDescent="0.3">
      <c r="A15" s="239"/>
      <c r="B15" s="239"/>
      <c r="C15" s="239"/>
      <c r="D15" s="239"/>
      <c r="E15" s="239"/>
      <c r="F15" s="242" t="s">
        <v>10</v>
      </c>
      <c r="G15" s="243"/>
      <c r="H15" s="243"/>
      <c r="I15" s="243"/>
      <c r="J15" s="89"/>
      <c r="K15" s="187"/>
      <c r="L15" s="188"/>
    </row>
    <row r="16" spans="1:12" x14ac:dyDescent="0.3">
      <c r="A16" s="239"/>
      <c r="B16" s="239"/>
      <c r="C16" s="239"/>
      <c r="D16" s="239"/>
      <c r="E16" s="239"/>
      <c r="F16" s="242" t="s">
        <v>227</v>
      </c>
      <c r="G16" s="243"/>
      <c r="H16" s="239"/>
      <c r="I16" s="243"/>
      <c r="J16" s="89"/>
      <c r="K16" s="187"/>
      <c r="L16" s="188"/>
    </row>
    <row r="17" spans="1:14" x14ac:dyDescent="0.3">
      <c r="A17"/>
      <c r="B17"/>
      <c r="C17"/>
      <c r="D17" s="239"/>
      <c r="E17" s="239"/>
      <c r="F17" s="242" t="s">
        <v>11</v>
      </c>
      <c r="G17" s="239"/>
      <c r="H17" s="239"/>
      <c r="I17" s="243"/>
      <c r="J17" s="89"/>
      <c r="K17" s="187"/>
      <c r="L17" s="188"/>
    </row>
    <row r="18" spans="1:14" x14ac:dyDescent="0.3">
      <c r="A18"/>
      <c r="B18"/>
      <c r="C18"/>
      <c r="D18" s="239"/>
      <c r="E18" s="239"/>
      <c r="F18" s="242" t="s">
        <v>12</v>
      </c>
      <c r="G18" s="243"/>
      <c r="H18" s="243"/>
      <c r="I18" s="239"/>
      <c r="J18" s="89"/>
      <c r="K18" s="187"/>
      <c r="L18" s="91"/>
    </row>
    <row r="19" spans="1:14" x14ac:dyDescent="0.3">
      <c r="A19"/>
      <c r="B19"/>
      <c r="C19"/>
      <c r="D19" s="239"/>
      <c r="E19" s="247" t="s">
        <v>13</v>
      </c>
      <c r="F19" s="248"/>
      <c r="G19" s="249"/>
      <c r="H19" s="249"/>
      <c r="I19" s="249"/>
      <c r="J19" s="89"/>
      <c r="K19" s="187"/>
      <c r="L19" s="188">
        <f>SUM(L9:L18)</f>
        <v>0</v>
      </c>
    </row>
    <row r="20" spans="1:14" ht="15" thickBot="1" x14ac:dyDescent="0.35">
      <c r="A20"/>
      <c r="B20"/>
      <c r="C20"/>
      <c r="D20" s="250" t="s">
        <v>14</v>
      </c>
      <c r="E20" s="251"/>
      <c r="F20" s="251"/>
      <c r="G20" s="252"/>
      <c r="H20" s="252"/>
      <c r="I20" s="252"/>
      <c r="J20" s="89"/>
      <c r="K20" s="187"/>
      <c r="L20" s="192">
        <f ca="1">+L20+L8</f>
        <v>0</v>
      </c>
    </row>
    <row r="21" spans="1:14" ht="15" thickTop="1" x14ac:dyDescent="0.3">
      <c r="A21"/>
      <c r="B21"/>
      <c r="C21"/>
      <c r="D21" s="239"/>
      <c r="E21" s="241" t="s">
        <v>15</v>
      </c>
      <c r="F21" s="239"/>
      <c r="G21" s="239"/>
      <c r="H21" s="239"/>
      <c r="I21" s="239"/>
      <c r="K21" s="187"/>
      <c r="L21" s="188"/>
    </row>
    <row r="22" spans="1:14" x14ac:dyDescent="0.3">
      <c r="A22"/>
      <c r="B22"/>
      <c r="C22"/>
      <c r="D22" s="239"/>
      <c r="E22" s="239"/>
      <c r="F22" s="242" t="s">
        <v>16</v>
      </c>
      <c r="G22" s="253"/>
      <c r="H22" s="253"/>
      <c r="I22" s="253"/>
      <c r="J22" s="90"/>
      <c r="K22" s="187"/>
      <c r="L22" s="188"/>
    </row>
    <row r="23" spans="1:14" x14ac:dyDescent="0.3">
      <c r="A23"/>
      <c r="B23"/>
      <c r="C23"/>
      <c r="D23" s="239"/>
      <c r="E23" s="239"/>
      <c r="F23" s="242" t="s">
        <v>228</v>
      </c>
      <c r="G23" s="253"/>
      <c r="H23" s="239"/>
      <c r="I23" s="239"/>
      <c r="K23" s="187"/>
      <c r="L23" s="188"/>
    </row>
    <row r="24" spans="1:14" x14ac:dyDescent="0.3">
      <c r="A24"/>
      <c r="B24"/>
      <c r="C24"/>
      <c r="D24" s="239"/>
      <c r="E24" s="239"/>
      <c r="F24" s="242" t="s">
        <v>17</v>
      </c>
      <c r="G24" s="253"/>
      <c r="H24" s="239"/>
      <c r="I24" s="239"/>
      <c r="J24" s="90"/>
      <c r="K24" s="187"/>
      <c r="L24" s="188"/>
    </row>
    <row r="25" spans="1:14" ht="15" thickBot="1" x14ac:dyDescent="0.35">
      <c r="A25"/>
      <c r="B25"/>
      <c r="C25"/>
      <c r="D25" s="239"/>
      <c r="E25" s="244" t="s">
        <v>18</v>
      </c>
      <c r="F25" s="245"/>
      <c r="G25" s="254"/>
      <c r="H25" s="254"/>
      <c r="I25" s="254"/>
      <c r="K25" s="187"/>
      <c r="L25" s="192">
        <f>SUM(L21:L24)</f>
        <v>0</v>
      </c>
    </row>
    <row r="26" spans="1:14" ht="15" thickTop="1" x14ac:dyDescent="0.3">
      <c r="A26"/>
      <c r="B26"/>
      <c r="C26"/>
      <c r="D26" s="239"/>
      <c r="E26" s="241" t="s">
        <v>19</v>
      </c>
      <c r="F26" s="239"/>
      <c r="G26" s="239"/>
      <c r="H26" s="239"/>
      <c r="I26" s="239"/>
      <c r="J26" s="90"/>
      <c r="K26" s="187"/>
      <c r="L26" s="188"/>
    </row>
    <row r="27" spans="1:14" x14ac:dyDescent="0.3">
      <c r="A27"/>
      <c r="B27"/>
      <c r="C27"/>
      <c r="D27" s="239"/>
      <c r="E27" s="239"/>
      <c r="F27" s="242" t="s">
        <v>20</v>
      </c>
      <c r="G27" s="253"/>
      <c r="H27" s="253"/>
      <c r="I27" s="253"/>
      <c r="J27" s="90"/>
      <c r="K27" s="187"/>
      <c r="L27" s="188"/>
    </row>
    <row r="28" spans="1:14" ht="15" thickBot="1" x14ac:dyDescent="0.35">
      <c r="A28"/>
      <c r="B28"/>
      <c r="C28"/>
      <c r="D28" s="239"/>
      <c r="E28" s="244" t="s">
        <v>21</v>
      </c>
      <c r="F28" s="245"/>
      <c r="G28" s="254"/>
      <c r="H28" s="254"/>
      <c r="I28" s="254"/>
      <c r="K28" s="187"/>
      <c r="L28" s="192">
        <f>SUM(L26:L27)</f>
        <v>0</v>
      </c>
    </row>
    <row r="29" spans="1:14" ht="15" thickTop="1" x14ac:dyDescent="0.3">
      <c r="A29"/>
      <c r="B29"/>
      <c r="C29"/>
      <c r="D29" s="239"/>
      <c r="E29" s="241" t="s">
        <v>22</v>
      </c>
      <c r="F29" s="239"/>
      <c r="G29" s="239"/>
      <c r="H29" s="239"/>
      <c r="I29" s="239"/>
      <c r="J29" s="90"/>
      <c r="K29" s="187"/>
      <c r="L29" s="189"/>
    </row>
    <row r="30" spans="1:14" x14ac:dyDescent="0.3">
      <c r="A30"/>
      <c r="B30"/>
      <c r="C30"/>
      <c r="D30" s="239"/>
      <c r="E30" s="239"/>
      <c r="F30" s="242" t="s">
        <v>206</v>
      </c>
      <c r="G30" s="239"/>
      <c r="H30" s="239"/>
      <c r="I30" s="239"/>
      <c r="K30" s="187"/>
      <c r="L30" s="189"/>
    </row>
    <row r="31" spans="1:14" ht="15" thickBot="1" x14ac:dyDescent="0.35">
      <c r="A31"/>
      <c r="B31"/>
      <c r="C31"/>
      <c r="D31" s="239"/>
      <c r="E31" s="244" t="s">
        <v>23</v>
      </c>
      <c r="F31" s="245"/>
      <c r="G31" s="245"/>
      <c r="H31" s="245"/>
      <c r="I31" s="245"/>
      <c r="J31" s="90"/>
      <c r="K31" s="187"/>
      <c r="L31" s="192">
        <f>SUM(L29:L30)</f>
        <v>0</v>
      </c>
      <c r="M31" s="99"/>
      <c r="N31" s="99"/>
    </row>
    <row r="32" spans="1:14" ht="15" thickTop="1" x14ac:dyDescent="0.3">
      <c r="A32"/>
      <c r="B32"/>
      <c r="C32"/>
      <c r="D32" s="239"/>
      <c r="E32" s="241" t="s">
        <v>24</v>
      </c>
      <c r="F32" s="239"/>
      <c r="G32" s="239"/>
      <c r="H32" s="239"/>
      <c r="I32" s="239"/>
      <c r="K32" s="187"/>
      <c r="L32" s="188"/>
      <c r="M32" s="99"/>
      <c r="N32" s="99"/>
    </row>
    <row r="33" spans="1:14" x14ac:dyDescent="0.3">
      <c r="A33"/>
      <c r="B33"/>
      <c r="C33"/>
      <c r="D33"/>
      <c r="E33" s="235"/>
      <c r="F33" s="242" t="s">
        <v>25</v>
      </c>
      <c r="G33" s="253"/>
      <c r="H33" s="253"/>
      <c r="I33" s="253"/>
      <c r="J33" s="90"/>
      <c r="K33" s="187"/>
      <c r="L33" s="188"/>
      <c r="M33" s="99"/>
      <c r="N33" s="99"/>
    </row>
    <row r="34" spans="1:14" x14ac:dyDescent="0.3">
      <c r="A34"/>
      <c r="B34"/>
      <c r="C34"/>
      <c r="D34"/>
      <c r="E34" s="235"/>
      <c r="F34" s="242" t="s">
        <v>229</v>
      </c>
      <c r="G34" s="253"/>
      <c r="H34" s="253"/>
      <c r="I34" s="253"/>
      <c r="J34" s="90"/>
      <c r="K34" s="187"/>
      <c r="L34" s="188"/>
    </row>
    <row r="35" spans="1:14" x14ac:dyDescent="0.3">
      <c r="A35"/>
      <c r="B35"/>
      <c r="C35"/>
      <c r="D35"/>
      <c r="E35" s="235"/>
      <c r="F35" s="242" t="s">
        <v>230</v>
      </c>
      <c r="G35" s="253"/>
      <c r="H35" s="239"/>
      <c r="I35" s="239"/>
      <c r="K35" s="187"/>
      <c r="L35" s="188"/>
    </row>
    <row r="36" spans="1:14" x14ac:dyDescent="0.3">
      <c r="A36"/>
      <c r="B36"/>
      <c r="C36"/>
      <c r="D36"/>
      <c r="E36" s="235"/>
      <c r="F36" s="242" t="s">
        <v>26</v>
      </c>
      <c r="G36" s="253"/>
      <c r="H36" s="239"/>
      <c r="I36" s="253"/>
      <c r="J36" s="90"/>
      <c r="K36" s="187"/>
      <c r="L36" s="188"/>
    </row>
    <row r="37" spans="1:14" x14ac:dyDescent="0.3">
      <c r="A37"/>
      <c r="B37"/>
      <c r="C37"/>
      <c r="D37"/>
      <c r="E37" s="235"/>
      <c r="F37" s="242" t="s">
        <v>231</v>
      </c>
      <c r="G37" s="253"/>
      <c r="H37" s="239"/>
      <c r="I37" s="239"/>
      <c r="J37" s="90"/>
      <c r="K37" s="187"/>
      <c r="L37" s="188"/>
    </row>
    <row r="38" spans="1:14" x14ac:dyDescent="0.3">
      <c r="A38"/>
      <c r="B38"/>
      <c r="C38"/>
      <c r="D38"/>
      <c r="E38" s="235"/>
      <c r="F38" s="242" t="s">
        <v>27</v>
      </c>
      <c r="G38" s="253"/>
      <c r="H38" s="239"/>
      <c r="I38" s="239"/>
      <c r="K38" s="187"/>
      <c r="L38" s="188"/>
    </row>
    <row r="39" spans="1:14" x14ac:dyDescent="0.3">
      <c r="A39"/>
      <c r="B39"/>
      <c r="C39"/>
      <c r="D39"/>
      <c r="E39" s="235"/>
      <c r="F39" s="242" t="s">
        <v>232</v>
      </c>
      <c r="G39" s="253"/>
      <c r="H39" s="239"/>
      <c r="I39" s="239"/>
      <c r="J39" s="90"/>
      <c r="K39" s="187"/>
      <c r="L39" s="188"/>
    </row>
    <row r="40" spans="1:14" x14ac:dyDescent="0.3">
      <c r="A40"/>
      <c r="B40"/>
      <c r="C40"/>
      <c r="D40"/>
      <c r="E40" s="235"/>
      <c r="F40" s="242" t="s">
        <v>207</v>
      </c>
      <c r="G40" s="239"/>
      <c r="H40" s="253"/>
      <c r="I40" s="239"/>
      <c r="J40" s="90"/>
      <c r="K40" s="187"/>
      <c r="L40" s="188"/>
    </row>
    <row r="41" spans="1:14" ht="15" thickBot="1" x14ac:dyDescent="0.35">
      <c r="A41"/>
      <c r="B41"/>
      <c r="C41"/>
      <c r="D41"/>
      <c r="E41" s="237"/>
      <c r="F41" s="242" t="s">
        <v>28</v>
      </c>
      <c r="G41" s="253"/>
      <c r="H41" s="239"/>
      <c r="I41" s="253"/>
      <c r="K41" s="187"/>
      <c r="L41" s="188"/>
    </row>
    <row r="42" spans="1:14" ht="15" thickTop="1" x14ac:dyDescent="0.3">
      <c r="A42"/>
      <c r="B42"/>
      <c r="C42"/>
      <c r="D42"/>
      <c r="E42" s="236"/>
      <c r="F42" s="242" t="s">
        <v>233</v>
      </c>
      <c r="G42" s="253"/>
      <c r="H42" s="239"/>
      <c r="I42" s="253"/>
      <c r="K42" s="187"/>
      <c r="L42" s="188"/>
    </row>
    <row r="43" spans="1:14" x14ac:dyDescent="0.3">
      <c r="A43"/>
      <c r="B43"/>
      <c r="C43"/>
      <c r="D43"/>
      <c r="E43" s="235"/>
      <c r="F43" s="242" t="s">
        <v>29</v>
      </c>
      <c r="G43" s="253"/>
      <c r="H43" s="253"/>
      <c r="I43" s="253"/>
      <c r="J43" s="90"/>
      <c r="K43" s="187"/>
      <c r="L43" s="188"/>
    </row>
    <row r="44" spans="1:14" x14ac:dyDescent="0.3">
      <c r="A44"/>
      <c r="B44"/>
      <c r="C44"/>
      <c r="D44"/>
      <c r="E44" s="235"/>
      <c r="F44" s="242" t="s">
        <v>30</v>
      </c>
      <c r="G44" s="239"/>
      <c r="H44" s="253"/>
      <c r="I44" s="253"/>
      <c r="K44" s="187"/>
      <c r="L44" s="188"/>
    </row>
    <row r="45" spans="1:14" x14ac:dyDescent="0.3">
      <c r="A45"/>
      <c r="B45"/>
      <c r="C45"/>
      <c r="D45"/>
      <c r="E45" s="235"/>
      <c r="F45" s="242" t="s">
        <v>31</v>
      </c>
      <c r="G45" s="253"/>
      <c r="H45" s="253"/>
      <c r="I45" s="253"/>
      <c r="K45" s="187"/>
      <c r="L45" s="188"/>
    </row>
    <row r="46" spans="1:14" x14ac:dyDescent="0.3">
      <c r="A46"/>
      <c r="B46"/>
      <c r="C46"/>
      <c r="D46"/>
      <c r="E46" s="235"/>
      <c r="F46" s="242" t="s">
        <v>32</v>
      </c>
      <c r="G46" s="253"/>
      <c r="H46" s="253"/>
      <c r="I46" s="253"/>
      <c r="J46" s="90"/>
      <c r="K46" s="187"/>
      <c r="L46" s="188"/>
    </row>
    <row r="47" spans="1:14" x14ac:dyDescent="0.3">
      <c r="A47"/>
      <c r="B47"/>
      <c r="C47"/>
      <c r="D47"/>
      <c r="E47" s="235"/>
      <c r="F47" s="242" t="s">
        <v>33</v>
      </c>
      <c r="G47" s="253"/>
      <c r="H47" s="253"/>
      <c r="I47" s="253"/>
      <c r="J47" s="90"/>
      <c r="K47" s="187"/>
      <c r="L47" s="188"/>
    </row>
    <row r="48" spans="1:14" x14ac:dyDescent="0.3">
      <c r="A48"/>
      <c r="B48"/>
      <c r="C48"/>
      <c r="D48"/>
      <c r="E48" s="235"/>
      <c r="F48" s="242" t="s">
        <v>34</v>
      </c>
      <c r="G48" s="253"/>
      <c r="H48" s="253"/>
      <c r="I48" s="239"/>
      <c r="J48" s="90"/>
      <c r="K48" s="187"/>
      <c r="L48" s="188"/>
    </row>
    <row r="49" spans="1:12" x14ac:dyDescent="0.3">
      <c r="A49"/>
      <c r="B49"/>
      <c r="C49" s="239"/>
      <c r="D49" s="239"/>
      <c r="E49" s="239"/>
      <c r="F49" s="242" t="s">
        <v>35</v>
      </c>
      <c r="G49" s="239"/>
      <c r="H49" s="253"/>
      <c r="I49" s="253"/>
      <c r="J49" s="90"/>
      <c r="K49" s="187"/>
      <c r="L49" s="188"/>
    </row>
    <row r="50" spans="1:12" x14ac:dyDescent="0.3">
      <c r="A50"/>
      <c r="B50"/>
      <c r="C50" s="239"/>
      <c r="D50" s="239"/>
      <c r="E50" s="239"/>
      <c r="F50" s="242" t="s">
        <v>36</v>
      </c>
      <c r="G50" s="253"/>
      <c r="H50" s="253"/>
      <c r="I50" s="253"/>
      <c r="J50" s="90"/>
      <c r="K50" s="187"/>
      <c r="L50" s="188"/>
    </row>
    <row r="51" spans="1:12" x14ac:dyDescent="0.3">
      <c r="A51"/>
      <c r="B51"/>
      <c r="C51" s="239"/>
      <c r="D51" s="239"/>
      <c r="E51" s="239"/>
      <c r="F51" s="242" t="s">
        <v>37</v>
      </c>
      <c r="G51" s="253"/>
      <c r="H51" s="253"/>
      <c r="I51" s="253"/>
      <c r="K51" s="187"/>
      <c r="L51" s="188"/>
    </row>
    <row r="52" spans="1:12" x14ac:dyDescent="0.3">
      <c r="A52"/>
      <c r="B52"/>
      <c r="C52" s="239"/>
      <c r="D52" s="239"/>
      <c r="E52" s="239"/>
      <c r="F52" s="242" t="s">
        <v>132</v>
      </c>
      <c r="G52" s="253"/>
      <c r="H52" s="239"/>
      <c r="I52" s="239"/>
      <c r="K52" s="187"/>
      <c r="L52" s="188"/>
    </row>
    <row r="53" spans="1:12" x14ac:dyDescent="0.3">
      <c r="A53"/>
      <c r="B53"/>
      <c r="C53" s="239"/>
      <c r="D53" s="239"/>
      <c r="E53" s="239"/>
      <c r="F53" s="242" t="s">
        <v>38</v>
      </c>
      <c r="G53" s="253"/>
      <c r="H53" s="239"/>
      <c r="I53" s="253"/>
      <c r="K53" s="190"/>
      <c r="L53" s="188"/>
    </row>
    <row r="54" spans="1:12" x14ac:dyDescent="0.3">
      <c r="A54"/>
      <c r="B54"/>
      <c r="C54" s="239"/>
      <c r="D54" s="239"/>
      <c r="E54" s="239"/>
      <c r="F54" s="242" t="s">
        <v>39</v>
      </c>
      <c r="G54" s="243"/>
      <c r="H54" s="243"/>
      <c r="I54" s="239"/>
      <c r="K54" s="190"/>
      <c r="L54" s="188"/>
    </row>
    <row r="55" spans="1:12" x14ac:dyDescent="0.3">
      <c r="A55"/>
      <c r="B55"/>
      <c r="C55" s="239"/>
      <c r="D55" s="239"/>
      <c r="E55" s="239"/>
      <c r="F55" s="242" t="s">
        <v>40</v>
      </c>
      <c r="G55" s="253"/>
      <c r="H55" s="253"/>
      <c r="I55" s="239"/>
      <c r="K55" s="187"/>
      <c r="L55" s="91"/>
    </row>
    <row r="56" spans="1:12" x14ac:dyDescent="0.3">
      <c r="A56"/>
      <c r="B56"/>
      <c r="C56" s="239"/>
      <c r="D56" s="239"/>
      <c r="E56" s="247" t="s">
        <v>41</v>
      </c>
      <c r="F56" s="248"/>
      <c r="G56" s="255"/>
      <c r="H56" s="255"/>
      <c r="I56" s="255"/>
      <c r="J56" s="90"/>
      <c r="K56" s="187"/>
      <c r="L56" s="91">
        <f>SUM(L32:L55)</f>
        <v>0</v>
      </c>
    </row>
    <row r="57" spans="1:12" x14ac:dyDescent="0.3">
      <c r="A57"/>
      <c r="B57"/>
      <c r="C57" s="239"/>
      <c r="D57" s="257" t="s">
        <v>42</v>
      </c>
      <c r="E57" s="258"/>
      <c r="F57" s="258"/>
      <c r="G57" s="259"/>
      <c r="H57" s="259"/>
      <c r="I57" s="259"/>
      <c r="K57" s="187"/>
      <c r="L57" s="91">
        <f>+L56+L31+L28+L25</f>
        <v>0</v>
      </c>
    </row>
    <row r="58" spans="1:12" ht="15" thickBot="1" x14ac:dyDescent="0.35">
      <c r="A58"/>
      <c r="B58"/>
      <c r="C58" s="250" t="s">
        <v>43</v>
      </c>
      <c r="D58" s="251"/>
      <c r="E58" s="251"/>
      <c r="F58" s="251"/>
      <c r="G58" s="252"/>
      <c r="H58" s="252"/>
      <c r="I58" s="256"/>
      <c r="K58" s="187"/>
      <c r="L58" s="238">
        <f ca="1">+L20+L57</f>
        <v>0</v>
      </c>
    </row>
    <row r="59" spans="1:12" ht="15" thickTop="1" x14ac:dyDescent="0.3">
      <c r="A59"/>
      <c r="B59"/>
      <c r="C59" s="241" t="s">
        <v>44</v>
      </c>
      <c r="D59" s="239"/>
      <c r="E59" s="239"/>
      <c r="F59" s="239"/>
      <c r="G59" s="239"/>
      <c r="H59" s="239"/>
      <c r="I59" s="239"/>
      <c r="K59" s="187"/>
    </row>
    <row r="60" spans="1:12" x14ac:dyDescent="0.3">
      <c r="A60"/>
      <c r="B60"/>
      <c r="C60" s="239"/>
      <c r="D60" s="242" t="s">
        <v>208</v>
      </c>
      <c r="E60" s="239"/>
      <c r="F60" s="239"/>
      <c r="G60" s="243"/>
      <c r="H60" s="243"/>
      <c r="I60" s="243"/>
      <c r="J60" s="90"/>
      <c r="K60" s="187"/>
    </row>
    <row r="61" spans="1:12" ht="15" thickBot="1" x14ac:dyDescent="0.35">
      <c r="A61"/>
      <c r="B61"/>
      <c r="C61" s="244" t="s">
        <v>45</v>
      </c>
      <c r="D61" s="245"/>
      <c r="E61" s="245"/>
      <c r="F61" s="245"/>
      <c r="G61" s="246"/>
      <c r="H61" s="246"/>
      <c r="I61" s="246"/>
      <c r="J61" s="90"/>
      <c r="K61" s="187"/>
      <c r="L61" s="238">
        <f>SUM(L60:L60)</f>
        <v>0</v>
      </c>
    </row>
    <row r="62" spans="1:12" ht="15" thickTop="1" x14ac:dyDescent="0.3">
      <c r="A62"/>
      <c r="B62"/>
      <c r="C62" s="241" t="s">
        <v>46</v>
      </c>
      <c r="D62" s="239"/>
      <c r="E62" s="239"/>
      <c r="F62" s="239"/>
      <c r="G62" s="239"/>
      <c r="H62" s="239"/>
      <c r="I62" s="239"/>
      <c r="J62" s="90"/>
      <c r="K62" s="187"/>
    </row>
    <row r="63" spans="1:12" x14ac:dyDescent="0.3">
      <c r="A63"/>
      <c r="B63"/>
      <c r="C63" s="239"/>
      <c r="D63" s="242" t="s">
        <v>47</v>
      </c>
      <c r="E63" s="239"/>
      <c r="F63" s="239"/>
      <c r="G63" s="253"/>
      <c r="H63" s="239"/>
      <c r="I63" s="239"/>
      <c r="K63" s="187"/>
      <c r="L63" s="239"/>
    </row>
    <row r="64" spans="1:12" x14ac:dyDescent="0.3">
      <c r="A64"/>
      <c r="B64"/>
      <c r="C64" s="239"/>
      <c r="D64" s="242" t="s">
        <v>234</v>
      </c>
      <c r="E64" s="239"/>
      <c r="F64" s="239"/>
      <c r="G64" s="239"/>
      <c r="H64" s="239"/>
      <c r="I64" s="253"/>
      <c r="J64" s="90"/>
      <c r="K64" s="187"/>
    </row>
    <row r="65" spans="1:12" ht="15" thickBot="1" x14ac:dyDescent="0.35">
      <c r="A65" s="239"/>
      <c r="B65" s="239"/>
      <c r="C65" s="244" t="s">
        <v>48</v>
      </c>
      <c r="D65" s="245"/>
      <c r="E65" s="245"/>
      <c r="F65" s="245"/>
      <c r="G65" s="254"/>
      <c r="H65" s="245"/>
      <c r="I65" s="254"/>
      <c r="K65" s="187"/>
      <c r="L65" s="238">
        <f>SUM(L62:L64)</f>
        <v>0</v>
      </c>
    </row>
    <row r="66" spans="1:12" ht="15" thickTop="1" x14ac:dyDescent="0.3">
      <c r="A66" s="239"/>
      <c r="B66" s="239"/>
      <c r="C66" s="241" t="s">
        <v>49</v>
      </c>
      <c r="D66" s="239"/>
      <c r="E66" s="239"/>
      <c r="F66" s="239"/>
      <c r="G66" s="239"/>
      <c r="H66" s="239"/>
      <c r="I66" s="239"/>
      <c r="J66" s="90"/>
      <c r="K66" s="187"/>
    </row>
    <row r="67" spans="1:12" x14ac:dyDescent="0.3">
      <c r="A67" s="239"/>
      <c r="B67" s="239"/>
      <c r="C67" s="239"/>
      <c r="D67" s="242" t="s">
        <v>50</v>
      </c>
      <c r="E67" s="239"/>
      <c r="F67" s="239"/>
      <c r="G67" s="253"/>
      <c r="H67" s="239"/>
      <c r="I67" s="239"/>
      <c r="J67" s="90"/>
      <c r="K67" s="187"/>
    </row>
    <row r="68" spans="1:12" x14ac:dyDescent="0.3">
      <c r="A68" s="239"/>
      <c r="B68" s="239"/>
      <c r="C68" s="239"/>
      <c r="D68" s="242" t="s">
        <v>51</v>
      </c>
      <c r="E68" s="239"/>
      <c r="F68" s="239"/>
      <c r="G68" s="253"/>
      <c r="H68" s="239"/>
      <c r="I68" s="239"/>
      <c r="J68" s="90"/>
      <c r="K68" s="187"/>
      <c r="L68" s="91"/>
    </row>
    <row r="69" spans="1:12" x14ac:dyDescent="0.3">
      <c r="A69" s="239"/>
      <c r="B69" s="239"/>
      <c r="C69" s="247" t="s">
        <v>52</v>
      </c>
      <c r="D69" s="248"/>
      <c r="E69" s="248"/>
      <c r="F69" s="248"/>
      <c r="G69" s="255"/>
      <c r="H69" s="248"/>
      <c r="I69" s="248"/>
      <c r="K69" s="187"/>
      <c r="L69" s="91">
        <f>SUM(L66:L68)</f>
        <v>0</v>
      </c>
    </row>
    <row r="70" spans="1:12" ht="15" thickBot="1" x14ac:dyDescent="0.35">
      <c r="A70" s="250" t="s">
        <v>53</v>
      </c>
      <c r="B70" s="251"/>
      <c r="C70" s="251"/>
      <c r="D70" s="251"/>
      <c r="E70" s="251"/>
      <c r="F70" s="251"/>
      <c r="G70" s="252"/>
      <c r="H70" s="252"/>
      <c r="I70" s="256"/>
      <c r="J70" s="90"/>
      <c r="K70" s="187"/>
      <c r="L70" s="238">
        <f ca="1">+L58+L61+L65+L69</f>
        <v>0</v>
      </c>
    </row>
    <row r="71" spans="1:12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53" fitToHeight="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D60"/>
  <sheetViews>
    <sheetView showGridLines="0" tabSelected="1" workbookViewId="0">
      <pane xSplit="4" ySplit="10" topLeftCell="AK11" activePane="bottomRight" state="frozen"/>
      <selection pane="topRight" activeCell="F1" sqref="F1"/>
      <selection pane="bottomLeft" activeCell="A10" sqref="A10"/>
      <selection pane="bottomRight" activeCell="AK13" sqref="AK13"/>
    </sheetView>
  </sheetViews>
  <sheetFormatPr baseColWidth="10" defaultColWidth="10.88671875" defaultRowHeight="14.4" x14ac:dyDescent="0.3"/>
  <cols>
    <col min="1" max="1" width="15.44140625" bestFit="1" customWidth="1"/>
    <col min="4" max="4" width="14.21875" bestFit="1" customWidth="1"/>
    <col min="5" max="46" width="8" customWidth="1"/>
    <col min="47" max="47" width="13.5546875" bestFit="1" customWidth="1"/>
    <col min="48" max="48" width="2.21875" customWidth="1"/>
    <col min="49" max="60" width="7.77734375" customWidth="1"/>
    <col min="61" max="61" width="13.5546875" bestFit="1" customWidth="1"/>
    <col min="62" max="62" width="2.5546875" customWidth="1"/>
    <col min="72" max="77" width="8.21875" customWidth="1"/>
    <col min="79" max="79" width="2.77734375" customWidth="1"/>
    <col min="80" max="133" width="7.77734375" customWidth="1"/>
    <col min="134" max="134" width="19" bestFit="1" customWidth="1"/>
  </cols>
  <sheetData>
    <row r="1" spans="1:134" s="141" customFormat="1" ht="28.5" customHeight="1" x14ac:dyDescent="0.3">
      <c r="A1" s="140" t="s">
        <v>242</v>
      </c>
      <c r="B1" s="140"/>
      <c r="C1" s="140"/>
      <c r="D1" s="140"/>
      <c r="E1" s="140" t="str">
        <f>+A1</f>
        <v>Budsjettark 2021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 t="str">
        <f>+E1</f>
        <v>Budsjettark 2021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 t="str">
        <f>+W1</f>
        <v>Budsjettark 2021</v>
      </c>
      <c r="AP1" s="140"/>
      <c r="AQ1" s="140"/>
      <c r="AR1" s="140"/>
      <c r="AS1" s="140"/>
      <c r="AT1" s="140"/>
      <c r="AU1" s="140"/>
      <c r="AV1" s="140"/>
      <c r="AW1" s="140" t="str">
        <f>+AO1</f>
        <v>Budsjettark 2021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 t="str">
        <f>+AW1</f>
        <v>Budsjettark 2021</v>
      </c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 t="str">
        <f>+BK1</f>
        <v>Budsjettark 2021</v>
      </c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 t="str">
        <f>+CB1</f>
        <v>Budsjettark 2021</v>
      </c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 t="str">
        <f>+CQ1</f>
        <v>Budsjettark 2021</v>
      </c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 t="str">
        <f>+DF1</f>
        <v>Budsjettark 2021</v>
      </c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</row>
    <row r="2" spans="1:134" s="162" customFormat="1" ht="3.75" customHeight="1" x14ac:dyDescent="0.3"/>
    <row r="3" spans="1:134" ht="13.5" customHeight="1" x14ac:dyDescent="0.3">
      <c r="A3" s="265" t="s">
        <v>192</v>
      </c>
      <c r="B3" s="266"/>
      <c r="C3" s="267"/>
      <c r="BK3" s="1" t="s">
        <v>189</v>
      </c>
    </row>
    <row r="4" spans="1:134" x14ac:dyDescent="0.3">
      <c r="A4" s="185" t="s">
        <v>59</v>
      </c>
      <c r="B4" s="136"/>
      <c r="C4" s="136">
        <f>+AU58</f>
        <v>57500</v>
      </c>
      <c r="BK4" t="s">
        <v>168</v>
      </c>
      <c r="BM4" s="133">
        <v>0.14099999999999999</v>
      </c>
    </row>
    <row r="5" spans="1:134" x14ac:dyDescent="0.3">
      <c r="A5" s="183" t="s">
        <v>155</v>
      </c>
      <c r="B5" s="137"/>
      <c r="C5" s="137">
        <f>+BI58</f>
        <v>6000</v>
      </c>
      <c r="BK5" t="s">
        <v>167</v>
      </c>
      <c r="BM5" s="133">
        <v>0.10199999999999999</v>
      </c>
    </row>
    <row r="6" spans="1:134" ht="15" thickBot="1" x14ac:dyDescent="0.35">
      <c r="A6" s="183" t="s">
        <v>190</v>
      </c>
      <c r="B6" s="137"/>
      <c r="C6" s="137">
        <f>+BZ58</f>
        <v>0</v>
      </c>
    </row>
    <row r="7" spans="1:134" ht="15" thickBot="1" x14ac:dyDescent="0.35">
      <c r="A7" s="184" t="s">
        <v>191</v>
      </c>
      <c r="B7" s="138"/>
      <c r="C7" s="138">
        <f>+ED58</f>
        <v>51100</v>
      </c>
      <c r="E7" s="285" t="s">
        <v>144</v>
      </c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7"/>
      <c r="AW7" s="294" t="s">
        <v>155</v>
      </c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6"/>
      <c r="BK7" s="282" t="s">
        <v>171</v>
      </c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4"/>
      <c r="CB7" s="268" t="s">
        <v>172</v>
      </c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</row>
    <row r="8" spans="1:134" ht="15" thickBot="1" x14ac:dyDescent="0.35">
      <c r="A8" s="182" t="s">
        <v>80</v>
      </c>
      <c r="B8" s="139"/>
      <c r="C8" s="139">
        <f>+C4-C5-C6-C7</f>
        <v>400</v>
      </c>
      <c r="E8" s="297">
        <v>3000</v>
      </c>
      <c r="F8" s="298"/>
      <c r="G8" s="299"/>
      <c r="H8" s="297">
        <v>3400</v>
      </c>
      <c r="I8" s="298"/>
      <c r="J8" s="299"/>
      <c r="K8" s="297">
        <v>3410</v>
      </c>
      <c r="L8" s="298"/>
      <c r="M8" s="299"/>
      <c r="N8" s="297">
        <v>3922</v>
      </c>
      <c r="O8" s="298"/>
      <c r="P8" s="299"/>
      <c r="Q8" s="297">
        <v>3923</v>
      </c>
      <c r="R8" s="298"/>
      <c r="S8" s="299"/>
      <c r="T8" s="297">
        <v>3960</v>
      </c>
      <c r="U8" s="298"/>
      <c r="V8" s="299"/>
      <c r="W8" s="297">
        <v>3961</v>
      </c>
      <c r="X8" s="298"/>
      <c r="Y8" s="299"/>
      <c r="Z8" s="297">
        <v>3962</v>
      </c>
      <c r="AA8" s="298"/>
      <c r="AB8" s="299"/>
      <c r="AC8" s="297">
        <v>3970</v>
      </c>
      <c r="AD8" s="298"/>
      <c r="AE8" s="299"/>
      <c r="AF8" s="297">
        <v>3980</v>
      </c>
      <c r="AG8" s="298"/>
      <c r="AH8" s="299"/>
      <c r="AI8" s="297">
        <v>3991</v>
      </c>
      <c r="AJ8" s="298"/>
      <c r="AK8" s="299"/>
      <c r="AL8" s="297">
        <v>3992</v>
      </c>
      <c r="AM8" s="298"/>
      <c r="AN8" s="299"/>
      <c r="AO8" s="297" t="s">
        <v>247</v>
      </c>
      <c r="AP8" s="298"/>
      <c r="AQ8" s="299"/>
      <c r="AR8" s="297" t="s">
        <v>152</v>
      </c>
      <c r="AS8" s="298"/>
      <c r="AT8" s="299"/>
      <c r="AU8" s="110"/>
      <c r="AW8" s="288">
        <v>4300</v>
      </c>
      <c r="AX8" s="289"/>
      <c r="AY8" s="290"/>
      <c r="AZ8" s="288">
        <v>4312</v>
      </c>
      <c r="BA8" s="289"/>
      <c r="BB8" s="290"/>
      <c r="BC8" s="288">
        <v>4800</v>
      </c>
      <c r="BD8" s="289"/>
      <c r="BE8" s="290"/>
      <c r="BF8" s="288" t="s">
        <v>244</v>
      </c>
      <c r="BG8" s="289"/>
      <c r="BH8" s="290"/>
      <c r="BI8" s="110"/>
      <c r="BK8" s="134">
        <v>5000</v>
      </c>
      <c r="BL8" s="134">
        <v>5001</v>
      </c>
      <c r="BM8" s="134">
        <v>5002</v>
      </c>
      <c r="BN8" s="134">
        <v>5010</v>
      </c>
      <c r="BO8" s="134">
        <v>5030</v>
      </c>
      <c r="BP8" s="134">
        <v>5400</v>
      </c>
      <c r="BQ8" s="134">
        <v>5410</v>
      </c>
      <c r="BR8" s="134">
        <v>5900</v>
      </c>
      <c r="BS8" s="134">
        <v>5950</v>
      </c>
      <c r="BT8" s="276">
        <v>5610</v>
      </c>
      <c r="BU8" s="277"/>
      <c r="BV8" s="278"/>
      <c r="BW8" s="276">
        <v>5620</v>
      </c>
      <c r="BX8" s="277"/>
      <c r="BY8" s="278"/>
      <c r="BZ8" s="110"/>
      <c r="CB8" s="270">
        <v>6300</v>
      </c>
      <c r="CC8" s="271"/>
      <c r="CD8" s="272"/>
      <c r="CE8" s="270">
        <v>6500</v>
      </c>
      <c r="CF8" s="271"/>
      <c r="CG8" s="272"/>
      <c r="CH8" s="270">
        <v>6620</v>
      </c>
      <c r="CI8" s="271"/>
      <c r="CJ8" s="272"/>
      <c r="CK8" s="270">
        <v>6811</v>
      </c>
      <c r="CL8" s="271"/>
      <c r="CM8" s="272"/>
      <c r="CN8" s="270">
        <v>7100</v>
      </c>
      <c r="CO8" s="271"/>
      <c r="CP8" s="272"/>
      <c r="CQ8" s="270">
        <v>7130</v>
      </c>
      <c r="CR8" s="271"/>
      <c r="CS8" s="272"/>
      <c r="CT8" s="270">
        <v>7410</v>
      </c>
      <c r="CU8" s="271"/>
      <c r="CV8" s="272"/>
      <c r="CW8" s="270">
        <v>7730</v>
      </c>
      <c r="CX8" s="271"/>
      <c r="CY8" s="272"/>
      <c r="CZ8" s="270">
        <v>7750</v>
      </c>
      <c r="DA8" s="271"/>
      <c r="DB8" s="272"/>
      <c r="DC8" s="270">
        <v>7751</v>
      </c>
      <c r="DD8" s="271"/>
      <c r="DE8" s="272"/>
      <c r="DF8" s="270">
        <v>7752</v>
      </c>
      <c r="DG8" s="271"/>
      <c r="DH8" s="272"/>
      <c r="DI8" s="270">
        <v>7760</v>
      </c>
      <c r="DJ8" s="271"/>
      <c r="DK8" s="272"/>
      <c r="DL8" s="270">
        <v>7765</v>
      </c>
      <c r="DM8" s="271"/>
      <c r="DN8" s="272"/>
      <c r="DO8" s="270">
        <v>7798</v>
      </c>
      <c r="DP8" s="271"/>
      <c r="DQ8" s="272"/>
      <c r="DR8" s="270">
        <v>7799</v>
      </c>
      <c r="DS8" s="271"/>
      <c r="DT8" s="272"/>
      <c r="DU8" s="270" t="s">
        <v>245</v>
      </c>
      <c r="DV8" s="271"/>
      <c r="DW8" s="272"/>
      <c r="DX8" s="273" t="s">
        <v>244</v>
      </c>
      <c r="DY8" s="274"/>
      <c r="DZ8" s="275"/>
      <c r="EA8" s="270" t="s">
        <v>246</v>
      </c>
      <c r="EB8" s="271"/>
      <c r="EC8" s="272"/>
      <c r="ED8" s="110"/>
    </row>
    <row r="9" spans="1:134" ht="16.5" customHeight="1" thickTop="1" x14ac:dyDescent="0.3">
      <c r="E9" s="300" t="s">
        <v>145</v>
      </c>
      <c r="F9" s="301"/>
      <c r="G9" s="302"/>
      <c r="H9" s="300" t="s">
        <v>138</v>
      </c>
      <c r="I9" s="301"/>
      <c r="J9" s="302"/>
      <c r="K9" s="300" t="s">
        <v>133</v>
      </c>
      <c r="L9" s="301"/>
      <c r="M9" s="302"/>
      <c r="N9" s="300" t="s">
        <v>134</v>
      </c>
      <c r="O9" s="301"/>
      <c r="P9" s="302"/>
      <c r="Q9" s="300" t="s">
        <v>146</v>
      </c>
      <c r="R9" s="301"/>
      <c r="S9" s="302"/>
      <c r="T9" s="300" t="s">
        <v>147</v>
      </c>
      <c r="U9" s="301"/>
      <c r="V9" s="302"/>
      <c r="W9" s="300" t="s">
        <v>148</v>
      </c>
      <c r="X9" s="301"/>
      <c r="Y9" s="302"/>
      <c r="Z9" s="300" t="s">
        <v>149</v>
      </c>
      <c r="AA9" s="301"/>
      <c r="AB9" s="302"/>
      <c r="AC9" s="300" t="s">
        <v>139</v>
      </c>
      <c r="AD9" s="301"/>
      <c r="AE9" s="302"/>
      <c r="AF9" s="300" t="s">
        <v>137</v>
      </c>
      <c r="AG9" s="301"/>
      <c r="AH9" s="302"/>
      <c r="AI9" s="300" t="s">
        <v>150</v>
      </c>
      <c r="AJ9" s="301"/>
      <c r="AK9" s="302"/>
      <c r="AL9" s="300" t="s">
        <v>151</v>
      </c>
      <c r="AM9" s="301"/>
      <c r="AN9" s="302"/>
      <c r="AO9" s="300" t="s">
        <v>152</v>
      </c>
      <c r="AP9" s="301"/>
      <c r="AQ9" s="302"/>
      <c r="AR9" s="300" t="s">
        <v>152</v>
      </c>
      <c r="AS9" s="301"/>
      <c r="AT9" s="302"/>
      <c r="AU9" s="111"/>
      <c r="AW9" s="291" t="s">
        <v>141</v>
      </c>
      <c r="AX9" s="292"/>
      <c r="AY9" s="293"/>
      <c r="AZ9" s="291" t="s">
        <v>156</v>
      </c>
      <c r="BA9" s="292"/>
      <c r="BB9" s="293"/>
      <c r="BC9" s="291" t="s">
        <v>157</v>
      </c>
      <c r="BD9" s="292"/>
      <c r="BE9" s="293"/>
      <c r="BF9" s="291" t="s">
        <v>152</v>
      </c>
      <c r="BG9" s="292"/>
      <c r="BH9" s="293"/>
      <c r="BI9" s="111"/>
      <c r="BJ9" s="135" t="s">
        <v>169</v>
      </c>
      <c r="BK9" s="131" t="s">
        <v>165</v>
      </c>
      <c r="BL9" s="131" t="s">
        <v>166</v>
      </c>
      <c r="BM9" s="131" t="s">
        <v>159</v>
      </c>
      <c r="BN9" s="131" t="s">
        <v>97</v>
      </c>
      <c r="BO9" s="131" t="s">
        <v>160</v>
      </c>
      <c r="BP9" s="131" t="s">
        <v>161</v>
      </c>
      <c r="BQ9" s="131" t="s">
        <v>162</v>
      </c>
      <c r="BR9" s="131" t="s">
        <v>164</v>
      </c>
      <c r="BS9" s="131" t="s">
        <v>142</v>
      </c>
      <c r="BT9" s="279" t="s">
        <v>100</v>
      </c>
      <c r="BU9" s="280"/>
      <c r="BV9" s="281"/>
      <c r="BW9" s="279" t="s">
        <v>163</v>
      </c>
      <c r="BX9" s="280"/>
      <c r="BY9" s="281"/>
      <c r="BZ9" s="111"/>
      <c r="CB9" s="273" t="s">
        <v>173</v>
      </c>
      <c r="CC9" s="274"/>
      <c r="CD9" s="275"/>
      <c r="CE9" s="273" t="s">
        <v>174</v>
      </c>
      <c r="CF9" s="274"/>
      <c r="CG9" s="275"/>
      <c r="CH9" s="273" t="s">
        <v>175</v>
      </c>
      <c r="CI9" s="274"/>
      <c r="CJ9" s="275"/>
      <c r="CK9" s="273" t="s">
        <v>176</v>
      </c>
      <c r="CL9" s="274"/>
      <c r="CM9" s="275"/>
      <c r="CN9" s="273" t="s">
        <v>177</v>
      </c>
      <c r="CO9" s="274"/>
      <c r="CP9" s="275"/>
      <c r="CQ9" s="273" t="s">
        <v>178</v>
      </c>
      <c r="CR9" s="274"/>
      <c r="CS9" s="275"/>
      <c r="CT9" s="273" t="s">
        <v>179</v>
      </c>
      <c r="CU9" s="274"/>
      <c r="CV9" s="275"/>
      <c r="CW9" s="273" t="s">
        <v>180</v>
      </c>
      <c r="CX9" s="274"/>
      <c r="CY9" s="275"/>
      <c r="CZ9" s="273" t="s">
        <v>181</v>
      </c>
      <c r="DA9" s="274"/>
      <c r="DB9" s="275"/>
      <c r="DC9" s="273" t="s">
        <v>135</v>
      </c>
      <c r="DD9" s="274"/>
      <c r="DE9" s="275"/>
      <c r="DF9" s="273" t="s">
        <v>182</v>
      </c>
      <c r="DG9" s="274"/>
      <c r="DH9" s="275"/>
      <c r="DI9" s="273" t="s">
        <v>183</v>
      </c>
      <c r="DJ9" s="274"/>
      <c r="DK9" s="275"/>
      <c r="DL9" s="273" t="s">
        <v>184</v>
      </c>
      <c r="DM9" s="274"/>
      <c r="DN9" s="275"/>
      <c r="DO9" s="273" t="s">
        <v>185</v>
      </c>
      <c r="DP9" s="274"/>
      <c r="DQ9" s="275"/>
      <c r="DR9" s="273" t="s">
        <v>186</v>
      </c>
      <c r="DS9" s="274"/>
      <c r="DT9" s="275"/>
      <c r="DU9" s="273" t="s">
        <v>152</v>
      </c>
      <c r="DV9" s="274"/>
      <c r="DW9" s="275"/>
      <c r="DX9" s="273" t="s">
        <v>152</v>
      </c>
      <c r="DY9" s="274"/>
      <c r="DZ9" s="275"/>
      <c r="EA9" s="273" t="s">
        <v>152</v>
      </c>
      <c r="EB9" s="274"/>
      <c r="EC9" s="275"/>
      <c r="ED9" s="111"/>
    </row>
    <row r="10" spans="1:134" x14ac:dyDescent="0.3">
      <c r="A10" s="309" t="s">
        <v>222</v>
      </c>
      <c r="B10" s="310"/>
      <c r="C10" s="310"/>
      <c r="D10" s="311"/>
      <c r="E10" s="224" t="s">
        <v>60</v>
      </c>
      <c r="F10" s="113" t="s">
        <v>154</v>
      </c>
      <c r="G10" s="114" t="s">
        <v>131</v>
      </c>
      <c r="H10" s="112" t="s">
        <v>60</v>
      </c>
      <c r="I10" s="113" t="s">
        <v>154</v>
      </c>
      <c r="J10" s="114" t="s">
        <v>131</v>
      </c>
      <c r="K10" s="112" t="s">
        <v>60</v>
      </c>
      <c r="L10" s="113" t="s">
        <v>154</v>
      </c>
      <c r="M10" s="114" t="s">
        <v>131</v>
      </c>
      <c r="N10" s="112" t="s">
        <v>60</v>
      </c>
      <c r="O10" s="113" t="s">
        <v>154</v>
      </c>
      <c r="P10" s="114" t="s">
        <v>131</v>
      </c>
      <c r="Q10" s="112" t="s">
        <v>60</v>
      </c>
      <c r="R10" s="113" t="s">
        <v>154</v>
      </c>
      <c r="S10" s="114" t="s">
        <v>131</v>
      </c>
      <c r="T10" s="112" t="s">
        <v>60</v>
      </c>
      <c r="U10" s="113" t="s">
        <v>154</v>
      </c>
      <c r="V10" s="114" t="s">
        <v>131</v>
      </c>
      <c r="W10" s="112" t="s">
        <v>60</v>
      </c>
      <c r="X10" s="113" t="s">
        <v>154</v>
      </c>
      <c r="Y10" s="114" t="s">
        <v>131</v>
      </c>
      <c r="Z10" s="112" t="s">
        <v>60</v>
      </c>
      <c r="AA10" s="113" t="s">
        <v>154</v>
      </c>
      <c r="AB10" s="114" t="s">
        <v>131</v>
      </c>
      <c r="AC10" s="112" t="s">
        <v>60</v>
      </c>
      <c r="AD10" s="113" t="s">
        <v>154</v>
      </c>
      <c r="AE10" s="114" t="s">
        <v>131</v>
      </c>
      <c r="AF10" s="112" t="s">
        <v>60</v>
      </c>
      <c r="AG10" s="113" t="s">
        <v>154</v>
      </c>
      <c r="AH10" s="114" t="s">
        <v>131</v>
      </c>
      <c r="AI10" s="112" t="s">
        <v>60</v>
      </c>
      <c r="AJ10" s="113" t="s">
        <v>154</v>
      </c>
      <c r="AK10" s="114" t="s">
        <v>131</v>
      </c>
      <c r="AL10" s="112" t="s">
        <v>60</v>
      </c>
      <c r="AM10" s="113" t="s">
        <v>154</v>
      </c>
      <c r="AN10" s="114" t="s">
        <v>131</v>
      </c>
      <c r="AO10" s="112" t="s">
        <v>60</v>
      </c>
      <c r="AP10" s="113" t="s">
        <v>154</v>
      </c>
      <c r="AQ10" s="114" t="s">
        <v>131</v>
      </c>
      <c r="AR10" s="112" t="s">
        <v>60</v>
      </c>
      <c r="AS10" s="113" t="s">
        <v>154</v>
      </c>
      <c r="AT10" s="114" t="s">
        <v>131</v>
      </c>
      <c r="AU10" s="115" t="s">
        <v>153</v>
      </c>
      <c r="AW10" s="150" t="s">
        <v>60</v>
      </c>
      <c r="AX10" s="151" t="s">
        <v>154</v>
      </c>
      <c r="AY10" s="152" t="s">
        <v>131</v>
      </c>
      <c r="AZ10" s="150" t="s">
        <v>60</v>
      </c>
      <c r="BA10" s="151" t="s">
        <v>154</v>
      </c>
      <c r="BB10" s="152" t="s">
        <v>131</v>
      </c>
      <c r="BC10" s="150" t="s">
        <v>60</v>
      </c>
      <c r="BD10" s="151" t="s">
        <v>154</v>
      </c>
      <c r="BE10" s="152" t="s">
        <v>131</v>
      </c>
      <c r="BF10" s="150" t="s">
        <v>60</v>
      </c>
      <c r="BG10" s="151" t="s">
        <v>154</v>
      </c>
      <c r="BH10" s="152" t="s">
        <v>131</v>
      </c>
      <c r="BI10" s="115" t="s">
        <v>158</v>
      </c>
      <c r="BK10" s="132"/>
      <c r="BL10" s="132"/>
      <c r="BM10" s="132"/>
      <c r="BN10" s="132"/>
      <c r="BO10" s="132"/>
      <c r="BP10" s="132"/>
      <c r="BQ10" s="132"/>
      <c r="BR10" s="132"/>
      <c r="BS10" s="132"/>
      <c r="BT10" s="128" t="s">
        <v>60</v>
      </c>
      <c r="BU10" s="129" t="s">
        <v>154</v>
      </c>
      <c r="BV10" s="130" t="s">
        <v>131</v>
      </c>
      <c r="BW10" s="128" t="s">
        <v>60</v>
      </c>
      <c r="BX10" s="129" t="s">
        <v>154</v>
      </c>
      <c r="BY10" s="130" t="s">
        <v>131</v>
      </c>
      <c r="BZ10" s="115" t="s">
        <v>170</v>
      </c>
      <c r="CB10" s="153" t="s">
        <v>60</v>
      </c>
      <c r="CC10" s="154" t="s">
        <v>154</v>
      </c>
      <c r="CD10" s="155" t="s">
        <v>131</v>
      </c>
      <c r="CE10" s="153" t="s">
        <v>60</v>
      </c>
      <c r="CF10" s="154" t="s">
        <v>154</v>
      </c>
      <c r="CG10" s="155" t="s">
        <v>131</v>
      </c>
      <c r="CH10" s="153" t="s">
        <v>60</v>
      </c>
      <c r="CI10" s="154" t="s">
        <v>154</v>
      </c>
      <c r="CJ10" s="155" t="s">
        <v>131</v>
      </c>
      <c r="CK10" s="153" t="s">
        <v>60</v>
      </c>
      <c r="CL10" s="154" t="s">
        <v>154</v>
      </c>
      <c r="CM10" s="155" t="s">
        <v>131</v>
      </c>
      <c r="CN10" s="153" t="s">
        <v>60</v>
      </c>
      <c r="CO10" s="154" t="s">
        <v>154</v>
      </c>
      <c r="CP10" s="155" t="s">
        <v>131</v>
      </c>
      <c r="CQ10" s="153" t="s">
        <v>60</v>
      </c>
      <c r="CR10" s="154" t="s">
        <v>154</v>
      </c>
      <c r="CS10" s="155" t="s">
        <v>131</v>
      </c>
      <c r="CT10" s="153" t="s">
        <v>60</v>
      </c>
      <c r="CU10" s="154" t="s">
        <v>154</v>
      </c>
      <c r="CV10" s="155" t="s">
        <v>131</v>
      </c>
      <c r="CW10" s="153" t="s">
        <v>60</v>
      </c>
      <c r="CX10" s="154" t="s">
        <v>154</v>
      </c>
      <c r="CY10" s="155" t="s">
        <v>131</v>
      </c>
      <c r="CZ10" s="153" t="s">
        <v>60</v>
      </c>
      <c r="DA10" s="154" t="s">
        <v>154</v>
      </c>
      <c r="DB10" s="155" t="s">
        <v>131</v>
      </c>
      <c r="DC10" s="153" t="s">
        <v>60</v>
      </c>
      <c r="DD10" s="154" t="s">
        <v>154</v>
      </c>
      <c r="DE10" s="155" t="s">
        <v>131</v>
      </c>
      <c r="DF10" s="153" t="s">
        <v>60</v>
      </c>
      <c r="DG10" s="154" t="s">
        <v>154</v>
      </c>
      <c r="DH10" s="155" t="s">
        <v>131</v>
      </c>
      <c r="DI10" s="153" t="s">
        <v>60</v>
      </c>
      <c r="DJ10" s="154" t="s">
        <v>154</v>
      </c>
      <c r="DK10" s="155" t="s">
        <v>131</v>
      </c>
      <c r="DL10" s="153" t="s">
        <v>60</v>
      </c>
      <c r="DM10" s="154" t="s">
        <v>154</v>
      </c>
      <c r="DN10" s="155" t="s">
        <v>131</v>
      </c>
      <c r="DO10" s="153" t="s">
        <v>60</v>
      </c>
      <c r="DP10" s="154" t="s">
        <v>154</v>
      </c>
      <c r="DQ10" s="155" t="s">
        <v>131</v>
      </c>
      <c r="DR10" s="153" t="s">
        <v>60</v>
      </c>
      <c r="DS10" s="154" t="s">
        <v>154</v>
      </c>
      <c r="DT10" s="155" t="s">
        <v>131</v>
      </c>
      <c r="DU10" s="153" t="s">
        <v>60</v>
      </c>
      <c r="DV10" s="154" t="s">
        <v>154</v>
      </c>
      <c r="DW10" s="155" t="s">
        <v>131</v>
      </c>
      <c r="DX10" s="153" t="s">
        <v>60</v>
      </c>
      <c r="DY10" s="154" t="s">
        <v>154</v>
      </c>
      <c r="DZ10" s="155" t="s">
        <v>131</v>
      </c>
      <c r="EA10" s="153" t="s">
        <v>60</v>
      </c>
      <c r="EB10" s="154" t="s">
        <v>154</v>
      </c>
      <c r="EC10" s="155" t="s">
        <v>131</v>
      </c>
      <c r="ED10" s="115" t="s">
        <v>187</v>
      </c>
    </row>
    <row r="11" spans="1:134" s="186" customFormat="1" x14ac:dyDescent="0.3">
      <c r="A11" s="221" t="s">
        <v>55</v>
      </c>
      <c r="B11" s="222" t="s">
        <v>204</v>
      </c>
      <c r="C11" s="220" t="s">
        <v>143</v>
      </c>
      <c r="D11" s="223" t="s">
        <v>188</v>
      </c>
      <c r="E11" s="224"/>
      <c r="F11" s="113"/>
      <c r="G11" s="114"/>
      <c r="H11" s="112"/>
      <c r="I11" s="113"/>
      <c r="J11" s="114"/>
      <c r="K11" s="112"/>
      <c r="L11" s="113"/>
      <c r="M11" s="114"/>
      <c r="N11" s="112"/>
      <c r="O11" s="113"/>
      <c r="P11" s="114"/>
      <c r="Q11" s="112"/>
      <c r="R11" s="113"/>
      <c r="S11" s="114"/>
      <c r="T11" s="112"/>
      <c r="U11" s="113"/>
      <c r="V11" s="114"/>
      <c r="W11" s="112"/>
      <c r="X11" s="113"/>
      <c r="Y11" s="109"/>
      <c r="Z11" s="112"/>
      <c r="AA11" s="113"/>
      <c r="AB11" s="109"/>
      <c r="AC11" s="112"/>
      <c r="AD11" s="113"/>
      <c r="AE11" s="109"/>
      <c r="AF11" s="112"/>
      <c r="AG11" s="113"/>
      <c r="AH11" s="109"/>
      <c r="AI11" s="112"/>
      <c r="AJ11" s="113"/>
      <c r="AK11" s="109"/>
      <c r="AL11" s="112"/>
      <c r="AM11" s="113"/>
      <c r="AN11" s="109"/>
      <c r="AO11" s="112"/>
      <c r="AP11" s="113"/>
      <c r="AQ11" s="109"/>
      <c r="AR11" s="112"/>
      <c r="AS11" s="113"/>
      <c r="AT11" s="109"/>
      <c r="AU11" s="208"/>
      <c r="AW11" s="209"/>
      <c r="AX11" s="210"/>
      <c r="AY11" s="211"/>
      <c r="AZ11" s="209"/>
      <c r="BA11" s="210"/>
      <c r="BB11" s="211"/>
      <c r="BC11" s="209"/>
      <c r="BD11" s="210"/>
      <c r="BE11" s="211"/>
      <c r="BF11" s="209"/>
      <c r="BG11" s="210"/>
      <c r="BH11" s="211"/>
      <c r="BI11" s="208"/>
      <c r="BK11" s="212"/>
      <c r="BL11" s="212"/>
      <c r="BM11" s="212"/>
      <c r="BN11" s="212"/>
      <c r="BO11" s="212"/>
      <c r="BP11" s="213"/>
      <c r="BQ11" s="212"/>
      <c r="BR11" s="212"/>
      <c r="BS11" s="212"/>
      <c r="BT11" s="214"/>
      <c r="BU11" s="215"/>
      <c r="BV11" s="216"/>
      <c r="BW11" s="214"/>
      <c r="BX11" s="215"/>
      <c r="BY11" s="216"/>
      <c r="BZ11" s="208"/>
      <c r="CB11" s="217"/>
      <c r="CC11" s="218"/>
      <c r="CD11" s="219"/>
      <c r="CE11" s="217"/>
      <c r="CF11" s="218"/>
      <c r="CG11" s="219"/>
      <c r="CH11" s="217"/>
      <c r="CI11" s="218"/>
      <c r="CJ11" s="219"/>
      <c r="CK11" s="217"/>
      <c r="CL11" s="218"/>
      <c r="CM11" s="219"/>
      <c r="CN11" s="217"/>
      <c r="CO11" s="218"/>
      <c r="CP11" s="219"/>
      <c r="CQ11" s="217"/>
      <c r="CR11" s="218"/>
      <c r="CS11" s="219"/>
      <c r="CT11" s="217"/>
      <c r="CU11" s="218"/>
      <c r="CV11" s="219"/>
      <c r="CW11" s="217"/>
      <c r="CX11" s="218"/>
      <c r="CY11" s="219"/>
      <c r="CZ11" s="217"/>
      <c r="DA11" s="218"/>
      <c r="DB11" s="219"/>
      <c r="DC11" s="217"/>
      <c r="DD11" s="218"/>
      <c r="DE11" s="219"/>
      <c r="DF11" s="217"/>
      <c r="DG11" s="218"/>
      <c r="DH11" s="219"/>
      <c r="DI11" s="217"/>
      <c r="DJ11" s="218"/>
      <c r="DK11" s="219"/>
      <c r="DL11" s="217"/>
      <c r="DM11" s="218"/>
      <c r="DN11" s="219"/>
      <c r="DO11" s="217"/>
      <c r="DP11" s="218"/>
      <c r="DQ11" s="219"/>
      <c r="DR11" s="217"/>
      <c r="DS11" s="218"/>
      <c r="DT11" s="219"/>
      <c r="DU11" s="217"/>
      <c r="DV11" s="218"/>
      <c r="DW11" s="219"/>
      <c r="DX11" s="217"/>
      <c r="DY11" s="218"/>
      <c r="DZ11" s="219"/>
      <c r="EA11" s="217"/>
      <c r="EB11" s="218"/>
      <c r="EC11" s="219"/>
      <c r="ED11" s="208"/>
    </row>
    <row r="12" spans="1:134" x14ac:dyDescent="0.3">
      <c r="A12" s="225" t="s">
        <v>243</v>
      </c>
      <c r="B12" s="226">
        <v>100</v>
      </c>
      <c r="C12" s="227">
        <v>1</v>
      </c>
      <c r="D12" s="228"/>
      <c r="E12" s="144"/>
      <c r="F12" s="145"/>
      <c r="G12" s="101">
        <f>E12*F12</f>
        <v>0</v>
      </c>
      <c r="H12" s="144">
        <v>0</v>
      </c>
      <c r="I12" s="145">
        <v>0</v>
      </c>
      <c r="J12" s="101">
        <v>5000</v>
      </c>
      <c r="K12" s="144"/>
      <c r="L12" s="145"/>
      <c r="M12" s="101">
        <v>2500</v>
      </c>
      <c r="N12" s="144"/>
      <c r="O12" s="145"/>
      <c r="P12" s="101"/>
      <c r="Q12" s="144"/>
      <c r="R12" s="145"/>
      <c r="S12" s="101"/>
      <c r="T12" s="144"/>
      <c r="U12" s="145"/>
      <c r="V12" s="101">
        <v>30000</v>
      </c>
      <c r="W12" s="144"/>
      <c r="X12" s="145"/>
      <c r="Y12" s="106"/>
      <c r="Z12" s="144"/>
      <c r="AA12" s="145"/>
      <c r="AB12" s="106"/>
      <c r="AC12" s="144"/>
      <c r="AD12" s="145"/>
      <c r="AE12" s="106">
        <v>10000</v>
      </c>
      <c r="AF12" s="144"/>
      <c r="AG12" s="145"/>
      <c r="AH12" s="106"/>
      <c r="AI12" s="144"/>
      <c r="AJ12" s="145"/>
      <c r="AK12" s="106"/>
      <c r="AL12" s="144"/>
      <c r="AM12" s="145"/>
      <c r="AN12" s="106"/>
      <c r="AO12" s="144"/>
      <c r="AP12" s="145">
        <v>10000</v>
      </c>
      <c r="AQ12" s="106"/>
      <c r="AR12" s="144"/>
      <c r="AS12" s="145"/>
      <c r="AT12" s="101">
        <f>SUM(E12:AS12)</f>
        <v>57500</v>
      </c>
      <c r="AU12" s="107"/>
      <c r="AW12" s="148"/>
      <c r="AX12" s="149"/>
      <c r="AY12" s="116">
        <v>2000</v>
      </c>
      <c r="AZ12" s="148"/>
      <c r="BA12" s="149"/>
      <c r="BB12" s="116"/>
      <c r="BC12" s="148"/>
      <c r="BD12" s="149"/>
      <c r="BE12" s="116"/>
      <c r="BF12" s="148"/>
      <c r="BG12" s="149"/>
      <c r="BH12" s="116">
        <v>4000</v>
      </c>
      <c r="BI12" s="107"/>
      <c r="BK12" s="170"/>
      <c r="BL12" s="170"/>
      <c r="BM12" s="170"/>
      <c r="BN12" s="171"/>
      <c r="BO12" s="170"/>
      <c r="BP12" s="172"/>
      <c r="BQ12" s="171"/>
      <c r="BR12" s="170"/>
      <c r="BS12" s="170"/>
      <c r="BT12" s="148"/>
      <c r="BU12" s="149"/>
      <c r="BV12" s="122"/>
      <c r="BW12" s="148"/>
      <c r="BX12" s="149"/>
      <c r="BY12" s="122"/>
      <c r="BZ12" s="107"/>
      <c r="CB12" s="148"/>
      <c r="CC12" s="149"/>
      <c r="CD12" s="156">
        <v>4000</v>
      </c>
      <c r="CE12" s="148"/>
      <c r="CF12" s="149"/>
      <c r="CG12" s="156">
        <v>24000</v>
      </c>
      <c r="CH12" s="148"/>
      <c r="CI12" s="149"/>
      <c r="CJ12" s="156"/>
      <c r="CK12" s="148"/>
      <c r="CL12" s="149"/>
      <c r="CM12" s="156"/>
      <c r="CN12" s="148"/>
      <c r="CO12" s="149"/>
      <c r="CP12" s="156"/>
      <c r="CQ12" s="148"/>
      <c r="CR12" s="149"/>
      <c r="CS12" s="156">
        <v>3500</v>
      </c>
      <c r="CT12" s="148"/>
      <c r="CU12" s="149"/>
      <c r="CV12" s="219">
        <v>4500</v>
      </c>
      <c r="CW12" s="217"/>
      <c r="CX12" s="218"/>
      <c r="CY12" s="219">
        <v>5000</v>
      </c>
      <c r="CZ12" s="148"/>
      <c r="DA12" s="149"/>
      <c r="DB12" s="156"/>
      <c r="DC12" s="148"/>
      <c r="DD12" s="149"/>
      <c r="DE12" s="156"/>
      <c r="DF12" s="148"/>
      <c r="DG12" s="149"/>
      <c r="DH12" s="156"/>
      <c r="DI12" s="148"/>
      <c r="DJ12" s="149"/>
      <c r="DK12" s="156"/>
      <c r="DL12" s="148"/>
      <c r="DM12" s="149"/>
      <c r="DN12" s="156"/>
      <c r="DO12" s="148"/>
      <c r="DP12" s="149"/>
      <c r="DQ12" s="156"/>
      <c r="DR12" s="148"/>
      <c r="DS12" s="149"/>
      <c r="DT12" s="156"/>
      <c r="DU12" s="148"/>
      <c r="DV12" s="149"/>
      <c r="DW12" s="156">
        <v>4000</v>
      </c>
      <c r="DX12" s="148"/>
      <c r="DY12" s="149"/>
      <c r="DZ12" s="156">
        <v>4000</v>
      </c>
      <c r="EA12" s="148"/>
      <c r="EB12" s="149"/>
      <c r="EC12" s="156">
        <v>2100</v>
      </c>
      <c r="ED12" s="107">
        <f>SUM(CB12:EC12)</f>
        <v>51100</v>
      </c>
    </row>
    <row r="13" spans="1:134" x14ac:dyDescent="0.3">
      <c r="A13" s="163"/>
      <c r="B13" s="164"/>
      <c r="C13" s="165"/>
      <c r="D13" s="166"/>
      <c r="E13" s="144"/>
      <c r="F13" s="145"/>
      <c r="G13" s="101"/>
      <c r="H13" s="144"/>
      <c r="I13" s="145"/>
      <c r="J13" s="101"/>
      <c r="K13" s="144"/>
      <c r="L13" s="145"/>
      <c r="M13" s="101"/>
      <c r="N13" s="144"/>
      <c r="O13" s="145"/>
      <c r="P13" s="101"/>
      <c r="Q13" s="144"/>
      <c r="R13" s="145"/>
      <c r="S13" s="101"/>
      <c r="T13" s="144"/>
      <c r="U13" s="145"/>
      <c r="V13" s="101"/>
      <c r="W13" s="144"/>
      <c r="X13" s="145"/>
      <c r="Y13" s="101"/>
      <c r="Z13" s="144"/>
      <c r="AA13" s="145"/>
      <c r="AB13" s="101"/>
      <c r="AC13" s="144"/>
      <c r="AD13" s="145"/>
      <c r="AE13" s="101"/>
      <c r="AF13" s="144"/>
      <c r="AG13" s="145"/>
      <c r="AH13" s="101"/>
      <c r="AI13" s="144"/>
      <c r="AJ13" s="145"/>
      <c r="AK13" s="101"/>
      <c r="AL13" s="144"/>
      <c r="AM13" s="145"/>
      <c r="AN13" s="101"/>
      <c r="AO13" s="144"/>
      <c r="AP13" s="145"/>
      <c r="AQ13" s="101"/>
      <c r="AR13" s="144"/>
      <c r="AS13" s="145"/>
      <c r="AT13" s="101"/>
      <c r="AU13" s="107"/>
      <c r="AW13" s="144"/>
      <c r="AX13" s="145"/>
      <c r="AY13" s="117"/>
      <c r="AZ13" s="144"/>
      <c r="BA13" s="145"/>
      <c r="BB13" s="117"/>
      <c r="BC13" s="144"/>
      <c r="BD13" s="145"/>
      <c r="BE13" s="117"/>
      <c r="BF13" s="144"/>
      <c r="BG13" s="145"/>
      <c r="BH13" s="117"/>
      <c r="BI13" s="107"/>
      <c r="BK13" s="173"/>
      <c r="BL13" s="173"/>
      <c r="BM13" s="173"/>
      <c r="BN13" s="171"/>
      <c r="BO13" s="173"/>
      <c r="BP13" s="174"/>
      <c r="BQ13" s="171"/>
      <c r="BR13" s="173"/>
      <c r="BS13" s="173"/>
      <c r="BT13" s="144"/>
      <c r="BU13" s="145"/>
      <c r="BV13" s="123"/>
      <c r="BW13" s="144"/>
      <c r="BX13" s="145"/>
      <c r="BY13" s="123"/>
      <c r="BZ13" s="107"/>
      <c r="CB13" s="144"/>
      <c r="CC13" s="145"/>
      <c r="CD13" s="157"/>
      <c r="CE13" s="144"/>
      <c r="CF13" s="145"/>
      <c r="CG13" s="157"/>
      <c r="CH13" s="144"/>
      <c r="CI13" s="145"/>
      <c r="CJ13" s="157"/>
      <c r="CK13" s="144"/>
      <c r="CL13" s="145"/>
      <c r="CM13" s="157"/>
      <c r="CN13" s="144"/>
      <c r="CO13" s="145"/>
      <c r="CP13" s="157"/>
      <c r="CQ13" s="144"/>
      <c r="CR13" s="145"/>
      <c r="CS13" s="157"/>
      <c r="CT13" s="144"/>
      <c r="CU13" s="145"/>
      <c r="CV13" s="157"/>
      <c r="CW13" s="144"/>
      <c r="CX13" s="145"/>
      <c r="CY13" s="157"/>
      <c r="CZ13" s="144"/>
      <c r="DA13" s="145"/>
      <c r="DB13" s="157"/>
      <c r="DC13" s="144"/>
      <c r="DD13" s="145"/>
      <c r="DE13" s="157"/>
      <c r="DF13" s="144"/>
      <c r="DG13" s="145"/>
      <c r="DH13" s="157"/>
      <c r="DI13" s="144"/>
      <c r="DJ13" s="145"/>
      <c r="DK13" s="157"/>
      <c r="DL13" s="144"/>
      <c r="DM13" s="145"/>
      <c r="DN13" s="157"/>
      <c r="DO13" s="144"/>
      <c r="DP13" s="145"/>
      <c r="DQ13" s="157"/>
      <c r="DR13" s="144"/>
      <c r="DS13" s="145"/>
      <c r="DT13" s="157"/>
      <c r="DU13" s="144"/>
      <c r="DV13" s="145"/>
      <c r="DW13" s="157"/>
      <c r="DX13" s="144"/>
      <c r="DY13" s="145"/>
      <c r="DZ13" s="157"/>
      <c r="EA13" s="144"/>
      <c r="EB13" s="145"/>
      <c r="EC13" s="157"/>
      <c r="ED13" s="107"/>
    </row>
    <row r="14" spans="1:134" x14ac:dyDescent="0.3">
      <c r="A14" s="163"/>
      <c r="B14" s="164"/>
      <c r="C14" s="165"/>
      <c r="D14" s="166"/>
      <c r="E14" s="144"/>
      <c r="F14" s="145"/>
      <c r="G14" s="101"/>
      <c r="H14" s="144"/>
      <c r="I14" s="145"/>
      <c r="J14" s="101"/>
      <c r="K14" s="144"/>
      <c r="L14" s="145"/>
      <c r="M14" s="101"/>
      <c r="N14" s="144"/>
      <c r="O14" s="145"/>
      <c r="P14" s="101"/>
      <c r="Q14" s="144"/>
      <c r="R14" s="145"/>
      <c r="S14" s="101"/>
      <c r="T14" s="144"/>
      <c r="U14" s="145"/>
      <c r="V14" s="101"/>
      <c r="W14" s="144"/>
      <c r="X14" s="145"/>
      <c r="Y14" s="101"/>
      <c r="Z14" s="144"/>
      <c r="AA14" s="145"/>
      <c r="AB14" s="101"/>
      <c r="AC14" s="144"/>
      <c r="AD14" s="145"/>
      <c r="AE14" s="101"/>
      <c r="AF14" s="144"/>
      <c r="AG14" s="145"/>
      <c r="AH14" s="101"/>
      <c r="AI14" s="144"/>
      <c r="AJ14" s="145"/>
      <c r="AK14" s="101"/>
      <c r="AL14" s="144"/>
      <c r="AM14" s="145"/>
      <c r="AN14" s="101"/>
      <c r="AO14" s="144"/>
      <c r="AP14" s="145"/>
      <c r="AQ14" s="101"/>
      <c r="AR14" s="144"/>
      <c r="AS14" s="145"/>
      <c r="AT14" s="101"/>
      <c r="AU14" s="107"/>
      <c r="AW14" s="144"/>
      <c r="AX14" s="145"/>
      <c r="AY14" s="117"/>
      <c r="AZ14" s="144"/>
      <c r="BA14" s="145"/>
      <c r="BB14" s="117"/>
      <c r="BC14" s="144"/>
      <c r="BD14" s="145"/>
      <c r="BE14" s="117"/>
      <c r="BF14" s="144"/>
      <c r="BG14" s="145"/>
      <c r="BH14" s="117"/>
      <c r="BI14" s="107"/>
      <c r="BK14" s="173"/>
      <c r="BL14" s="173"/>
      <c r="BM14" s="173"/>
      <c r="BN14" s="171"/>
      <c r="BO14" s="173"/>
      <c r="BP14" s="174"/>
      <c r="BQ14" s="171"/>
      <c r="BR14" s="173"/>
      <c r="BS14" s="173"/>
      <c r="BT14" s="144"/>
      <c r="BU14" s="145"/>
      <c r="BV14" s="123"/>
      <c r="BW14" s="144"/>
      <c r="BX14" s="145"/>
      <c r="BY14" s="123"/>
      <c r="BZ14" s="107"/>
      <c r="CB14" s="144"/>
      <c r="CC14" s="145"/>
      <c r="CD14" s="157"/>
      <c r="CE14" s="144"/>
      <c r="CF14" s="145"/>
      <c r="CG14" s="157"/>
      <c r="CH14" s="144"/>
      <c r="CI14" s="145"/>
      <c r="CJ14" s="157"/>
      <c r="CK14" s="144"/>
      <c r="CL14" s="145"/>
      <c r="CM14" s="157"/>
      <c r="CN14" s="144"/>
      <c r="CO14" s="145"/>
      <c r="CP14" s="157"/>
      <c r="CQ14" s="144"/>
      <c r="CR14" s="145"/>
      <c r="CS14" s="157"/>
      <c r="CT14" s="144"/>
      <c r="CU14" s="145"/>
      <c r="CV14" s="157"/>
      <c r="CW14" s="144"/>
      <c r="CX14" s="145"/>
      <c r="CY14" s="157"/>
      <c r="CZ14" s="144"/>
      <c r="DA14" s="145"/>
      <c r="DB14" s="157"/>
      <c r="DC14" s="144"/>
      <c r="DD14" s="145"/>
      <c r="DE14" s="157"/>
      <c r="DF14" s="144"/>
      <c r="DG14" s="145"/>
      <c r="DH14" s="157"/>
      <c r="DI14" s="144"/>
      <c r="DJ14" s="145"/>
      <c r="DK14" s="157"/>
      <c r="DL14" s="144"/>
      <c r="DM14" s="145"/>
      <c r="DN14" s="157"/>
      <c r="DO14" s="144"/>
      <c r="DP14" s="145"/>
      <c r="DQ14" s="157"/>
      <c r="DR14" s="144"/>
      <c r="DS14" s="145"/>
      <c r="DT14" s="157"/>
      <c r="DU14" s="144"/>
      <c r="DV14" s="145"/>
      <c r="DW14" s="157"/>
      <c r="DX14" s="144"/>
      <c r="DY14" s="145"/>
      <c r="DZ14" s="157"/>
      <c r="EA14" s="144"/>
      <c r="EB14" s="145"/>
      <c r="EC14" s="157"/>
      <c r="ED14" s="107"/>
    </row>
    <row r="15" spans="1:134" x14ac:dyDescent="0.3">
      <c r="A15" s="163"/>
      <c r="B15" s="164"/>
      <c r="C15" s="165"/>
      <c r="D15" s="166"/>
      <c r="E15" s="144"/>
      <c r="F15" s="145"/>
      <c r="G15" s="101"/>
      <c r="H15" s="144"/>
      <c r="I15" s="145"/>
      <c r="J15" s="101"/>
      <c r="K15" s="144"/>
      <c r="L15" s="145"/>
      <c r="M15" s="101"/>
      <c r="N15" s="144"/>
      <c r="O15" s="145"/>
      <c r="P15" s="101"/>
      <c r="Q15" s="144"/>
      <c r="R15" s="145"/>
      <c r="S15" s="101"/>
      <c r="T15" s="144"/>
      <c r="U15" s="145"/>
      <c r="V15" s="101"/>
      <c r="W15" s="144"/>
      <c r="X15" s="145"/>
      <c r="Y15" s="101"/>
      <c r="Z15" s="144"/>
      <c r="AA15" s="145"/>
      <c r="AB15" s="101"/>
      <c r="AC15" s="144"/>
      <c r="AD15" s="145"/>
      <c r="AE15" s="101"/>
      <c r="AF15" s="144"/>
      <c r="AG15" s="145"/>
      <c r="AH15" s="101"/>
      <c r="AI15" s="144"/>
      <c r="AJ15" s="145"/>
      <c r="AK15" s="101"/>
      <c r="AL15" s="144"/>
      <c r="AM15" s="145"/>
      <c r="AN15" s="101"/>
      <c r="AO15" s="144"/>
      <c r="AP15" s="145"/>
      <c r="AQ15" s="101"/>
      <c r="AR15" s="144"/>
      <c r="AS15" s="145"/>
      <c r="AT15" s="101"/>
      <c r="AU15" s="107"/>
      <c r="AW15" s="144"/>
      <c r="AX15" s="145"/>
      <c r="AY15" s="117"/>
      <c r="AZ15" s="144"/>
      <c r="BA15" s="145"/>
      <c r="BB15" s="117"/>
      <c r="BC15" s="144"/>
      <c r="BD15" s="145"/>
      <c r="BE15" s="117"/>
      <c r="BF15" s="144"/>
      <c r="BG15" s="145"/>
      <c r="BH15" s="117"/>
      <c r="BI15" s="107"/>
      <c r="BK15" s="173"/>
      <c r="BL15" s="173"/>
      <c r="BM15" s="173"/>
      <c r="BN15" s="171"/>
      <c r="BO15" s="173"/>
      <c r="BP15" s="174"/>
      <c r="BQ15" s="171"/>
      <c r="BR15" s="173"/>
      <c r="BS15" s="173"/>
      <c r="BT15" s="144"/>
      <c r="BU15" s="145"/>
      <c r="BV15" s="123"/>
      <c r="BW15" s="144"/>
      <c r="BX15" s="145"/>
      <c r="BY15" s="123"/>
      <c r="BZ15" s="107"/>
      <c r="CB15" s="144"/>
      <c r="CC15" s="145"/>
      <c r="CD15" s="157"/>
      <c r="CE15" s="144"/>
      <c r="CF15" s="145"/>
      <c r="CG15" s="157"/>
      <c r="CH15" s="144"/>
      <c r="CI15" s="145"/>
      <c r="CJ15" s="157"/>
      <c r="CK15" s="144"/>
      <c r="CL15" s="145"/>
      <c r="CM15" s="157"/>
      <c r="CN15" s="144"/>
      <c r="CO15" s="145"/>
      <c r="CP15" s="157"/>
      <c r="CQ15" s="144"/>
      <c r="CR15" s="145"/>
      <c r="CS15" s="157"/>
      <c r="CT15" s="144"/>
      <c r="CU15" s="145"/>
      <c r="CV15" s="157"/>
      <c r="CW15" s="144"/>
      <c r="CX15" s="145"/>
      <c r="CY15" s="157"/>
      <c r="CZ15" s="144"/>
      <c r="DA15" s="145"/>
      <c r="DB15" s="157"/>
      <c r="DC15" s="144"/>
      <c r="DD15" s="145"/>
      <c r="DE15" s="157"/>
      <c r="DF15" s="144"/>
      <c r="DG15" s="145"/>
      <c r="DH15" s="157"/>
      <c r="DI15" s="144"/>
      <c r="DJ15" s="145"/>
      <c r="DK15" s="157"/>
      <c r="DL15" s="144"/>
      <c r="DM15" s="145"/>
      <c r="DN15" s="157"/>
      <c r="DO15" s="144"/>
      <c r="DP15" s="145"/>
      <c r="DQ15" s="157"/>
      <c r="DR15" s="144"/>
      <c r="DS15" s="145"/>
      <c r="DT15" s="157"/>
      <c r="DU15" s="144"/>
      <c r="DV15" s="145"/>
      <c r="DW15" s="157"/>
      <c r="DX15" s="144"/>
      <c r="DY15" s="145"/>
      <c r="DZ15" s="157"/>
      <c r="EA15" s="144"/>
      <c r="EB15" s="145"/>
      <c r="EC15" s="157"/>
      <c r="ED15" s="107"/>
    </row>
    <row r="16" spans="1:134" x14ac:dyDescent="0.3">
      <c r="A16" s="163"/>
      <c r="B16" s="164"/>
      <c r="C16" s="165"/>
      <c r="D16" s="166"/>
      <c r="E16" s="144"/>
      <c r="F16" s="145"/>
      <c r="G16" s="101"/>
      <c r="H16" s="144"/>
      <c r="I16" s="145"/>
      <c r="J16" s="101"/>
      <c r="K16" s="144"/>
      <c r="L16" s="145"/>
      <c r="M16" s="101"/>
      <c r="N16" s="144"/>
      <c r="O16" s="145"/>
      <c r="P16" s="101"/>
      <c r="Q16" s="144"/>
      <c r="R16" s="145"/>
      <c r="S16" s="101"/>
      <c r="T16" s="144"/>
      <c r="U16" s="145"/>
      <c r="V16" s="101"/>
      <c r="W16" s="144"/>
      <c r="X16" s="145"/>
      <c r="Y16" s="101"/>
      <c r="Z16" s="144"/>
      <c r="AA16" s="145"/>
      <c r="AB16" s="101"/>
      <c r="AC16" s="144"/>
      <c r="AD16" s="145"/>
      <c r="AE16" s="101"/>
      <c r="AF16" s="144"/>
      <c r="AG16" s="145"/>
      <c r="AH16" s="101"/>
      <c r="AI16" s="144"/>
      <c r="AJ16" s="145"/>
      <c r="AK16" s="101"/>
      <c r="AL16" s="144"/>
      <c r="AM16" s="145"/>
      <c r="AN16" s="101"/>
      <c r="AO16" s="144"/>
      <c r="AP16" s="145"/>
      <c r="AQ16" s="101"/>
      <c r="AR16" s="144"/>
      <c r="AS16" s="145"/>
      <c r="AT16" s="101"/>
      <c r="AU16" s="107"/>
      <c r="AW16" s="144"/>
      <c r="AX16" s="145"/>
      <c r="AY16" s="117"/>
      <c r="AZ16" s="144"/>
      <c r="BA16" s="145"/>
      <c r="BB16" s="117"/>
      <c r="BC16" s="144"/>
      <c r="BD16" s="145"/>
      <c r="BE16" s="117"/>
      <c r="BF16" s="144"/>
      <c r="BG16" s="145"/>
      <c r="BH16" s="117"/>
      <c r="BI16" s="107"/>
      <c r="BK16" s="173"/>
      <c r="BL16" s="173"/>
      <c r="BM16" s="173"/>
      <c r="BN16" s="171"/>
      <c r="BO16" s="173"/>
      <c r="BP16" s="174"/>
      <c r="BQ16" s="171"/>
      <c r="BR16" s="173"/>
      <c r="BS16" s="173"/>
      <c r="BT16" s="144"/>
      <c r="BU16" s="145"/>
      <c r="BV16" s="123"/>
      <c r="BW16" s="144"/>
      <c r="BX16" s="145"/>
      <c r="BY16" s="123"/>
      <c r="BZ16" s="107"/>
      <c r="CB16" s="144"/>
      <c r="CC16" s="145"/>
      <c r="CD16" s="157"/>
      <c r="CE16" s="144"/>
      <c r="CF16" s="145"/>
      <c r="CG16" s="157"/>
      <c r="CH16" s="144"/>
      <c r="CI16" s="145"/>
      <c r="CJ16" s="157"/>
      <c r="CK16" s="144"/>
      <c r="CL16" s="145"/>
      <c r="CM16" s="157"/>
      <c r="CN16" s="144"/>
      <c r="CO16" s="145"/>
      <c r="CP16" s="157"/>
      <c r="CQ16" s="144"/>
      <c r="CR16" s="145"/>
      <c r="CS16" s="157"/>
      <c r="CT16" s="144"/>
      <c r="CU16" s="145"/>
      <c r="CV16" s="157"/>
      <c r="CW16" s="144"/>
      <c r="CX16" s="145"/>
      <c r="CY16" s="157"/>
      <c r="CZ16" s="144"/>
      <c r="DA16" s="145"/>
      <c r="DB16" s="157"/>
      <c r="DC16" s="144"/>
      <c r="DD16" s="145"/>
      <c r="DE16" s="157"/>
      <c r="DF16" s="144"/>
      <c r="DG16" s="145"/>
      <c r="DH16" s="157"/>
      <c r="DI16" s="144"/>
      <c r="DJ16" s="145"/>
      <c r="DK16" s="157"/>
      <c r="DL16" s="144"/>
      <c r="DM16" s="145"/>
      <c r="DN16" s="157"/>
      <c r="DO16" s="144"/>
      <c r="DP16" s="145"/>
      <c r="DQ16" s="157"/>
      <c r="DR16" s="144"/>
      <c r="DS16" s="145"/>
      <c r="DT16" s="157"/>
      <c r="DU16" s="144"/>
      <c r="DV16" s="145"/>
      <c r="DW16" s="157"/>
      <c r="DX16" s="144"/>
      <c r="DY16" s="145"/>
      <c r="DZ16" s="157"/>
      <c r="EA16" s="144"/>
      <c r="EB16" s="145"/>
      <c r="EC16" s="157"/>
      <c r="ED16" s="107"/>
    </row>
    <row r="17" spans="1:134" x14ac:dyDescent="0.3">
      <c r="A17" s="163"/>
      <c r="B17" s="164"/>
      <c r="C17" s="165"/>
      <c r="D17" s="166"/>
      <c r="E17" s="144"/>
      <c r="F17" s="145"/>
      <c r="G17" s="101"/>
      <c r="H17" s="144"/>
      <c r="I17" s="145"/>
      <c r="J17" s="101"/>
      <c r="K17" s="144"/>
      <c r="L17" s="145"/>
      <c r="M17" s="101"/>
      <c r="N17" s="144"/>
      <c r="O17" s="145"/>
      <c r="P17" s="101"/>
      <c r="Q17" s="144"/>
      <c r="R17" s="145"/>
      <c r="S17" s="101"/>
      <c r="T17" s="144"/>
      <c r="U17" s="145"/>
      <c r="V17" s="101"/>
      <c r="W17" s="144"/>
      <c r="X17" s="145"/>
      <c r="Y17" s="101"/>
      <c r="Z17" s="144"/>
      <c r="AA17" s="145"/>
      <c r="AB17" s="101"/>
      <c r="AC17" s="144"/>
      <c r="AD17" s="145"/>
      <c r="AE17" s="101"/>
      <c r="AF17" s="144"/>
      <c r="AG17" s="145"/>
      <c r="AH17" s="101"/>
      <c r="AI17" s="144"/>
      <c r="AJ17" s="145"/>
      <c r="AK17" s="101"/>
      <c r="AL17" s="144"/>
      <c r="AM17" s="145"/>
      <c r="AN17" s="101"/>
      <c r="AO17" s="144"/>
      <c r="AP17" s="145"/>
      <c r="AQ17" s="101"/>
      <c r="AR17" s="144"/>
      <c r="AS17" s="145"/>
      <c r="AT17" s="101"/>
      <c r="AU17" s="107"/>
      <c r="AW17" s="144"/>
      <c r="AX17" s="145"/>
      <c r="AY17" s="117"/>
      <c r="AZ17" s="144"/>
      <c r="BA17" s="145"/>
      <c r="BB17" s="117"/>
      <c r="BC17" s="144"/>
      <c r="BD17" s="145"/>
      <c r="BE17" s="117"/>
      <c r="BF17" s="144"/>
      <c r="BG17" s="145"/>
      <c r="BH17" s="117"/>
      <c r="BI17" s="107"/>
      <c r="BK17" s="173"/>
      <c r="BL17" s="173"/>
      <c r="BM17" s="173"/>
      <c r="BN17" s="171"/>
      <c r="BO17" s="173"/>
      <c r="BP17" s="174"/>
      <c r="BQ17" s="171"/>
      <c r="BR17" s="173"/>
      <c r="BS17" s="173"/>
      <c r="BT17" s="144"/>
      <c r="BU17" s="145"/>
      <c r="BV17" s="123"/>
      <c r="BW17" s="144"/>
      <c r="BX17" s="145"/>
      <c r="BY17" s="123"/>
      <c r="BZ17" s="107"/>
      <c r="CB17" s="144"/>
      <c r="CC17" s="145"/>
      <c r="CD17" s="157"/>
      <c r="CE17" s="144"/>
      <c r="CF17" s="145"/>
      <c r="CG17" s="157"/>
      <c r="CH17" s="144"/>
      <c r="CI17" s="145"/>
      <c r="CJ17" s="157"/>
      <c r="CK17" s="144"/>
      <c r="CL17" s="145"/>
      <c r="CM17" s="157"/>
      <c r="CN17" s="144"/>
      <c r="CO17" s="145"/>
      <c r="CP17" s="157"/>
      <c r="CQ17" s="144"/>
      <c r="CR17" s="145"/>
      <c r="CS17" s="157"/>
      <c r="CT17" s="144"/>
      <c r="CU17" s="145"/>
      <c r="CV17" s="157"/>
      <c r="CW17" s="144"/>
      <c r="CX17" s="145"/>
      <c r="CY17" s="157"/>
      <c r="CZ17" s="144"/>
      <c r="DA17" s="145"/>
      <c r="DB17" s="157"/>
      <c r="DC17" s="144"/>
      <c r="DD17" s="145"/>
      <c r="DE17" s="157"/>
      <c r="DF17" s="144"/>
      <c r="DG17" s="145"/>
      <c r="DH17" s="157"/>
      <c r="DI17" s="144"/>
      <c r="DJ17" s="145"/>
      <c r="DK17" s="157"/>
      <c r="DL17" s="144"/>
      <c r="DM17" s="145"/>
      <c r="DN17" s="157"/>
      <c r="DO17" s="144"/>
      <c r="DP17" s="145"/>
      <c r="DQ17" s="157"/>
      <c r="DR17" s="144"/>
      <c r="DS17" s="145"/>
      <c r="DT17" s="157"/>
      <c r="DU17" s="144"/>
      <c r="DV17" s="145"/>
      <c r="DW17" s="157"/>
      <c r="DX17" s="144"/>
      <c r="DY17" s="145"/>
      <c r="DZ17" s="157"/>
      <c r="EA17" s="144"/>
      <c r="EB17" s="145"/>
      <c r="EC17" s="157"/>
      <c r="ED17" s="107"/>
    </row>
    <row r="18" spans="1:134" x14ac:dyDescent="0.3">
      <c r="A18" s="163"/>
      <c r="B18" s="164"/>
      <c r="C18" s="165"/>
      <c r="D18" s="166"/>
      <c r="E18" s="144"/>
      <c r="F18" s="145"/>
      <c r="G18" s="101"/>
      <c r="H18" s="144"/>
      <c r="I18" s="145"/>
      <c r="J18" s="101"/>
      <c r="K18" s="144"/>
      <c r="L18" s="145"/>
      <c r="M18" s="101"/>
      <c r="N18" s="144"/>
      <c r="O18" s="145"/>
      <c r="P18" s="101"/>
      <c r="Q18" s="144"/>
      <c r="R18" s="145"/>
      <c r="S18" s="101"/>
      <c r="T18" s="144"/>
      <c r="U18" s="145"/>
      <c r="V18" s="101"/>
      <c r="W18" s="144"/>
      <c r="X18" s="145"/>
      <c r="Y18" s="101"/>
      <c r="Z18" s="144"/>
      <c r="AA18" s="145"/>
      <c r="AB18" s="101"/>
      <c r="AC18" s="144"/>
      <c r="AD18" s="145"/>
      <c r="AE18" s="101"/>
      <c r="AF18" s="144"/>
      <c r="AG18" s="145"/>
      <c r="AH18" s="101"/>
      <c r="AI18" s="144"/>
      <c r="AJ18" s="145"/>
      <c r="AK18" s="101"/>
      <c r="AL18" s="144"/>
      <c r="AM18" s="145"/>
      <c r="AN18" s="101"/>
      <c r="AO18" s="144"/>
      <c r="AP18" s="145"/>
      <c r="AQ18" s="101"/>
      <c r="AR18" s="144"/>
      <c r="AS18" s="145"/>
      <c r="AT18" s="101"/>
      <c r="AU18" s="107"/>
      <c r="AW18" s="144"/>
      <c r="AX18" s="145"/>
      <c r="AY18" s="117"/>
      <c r="AZ18" s="144"/>
      <c r="BA18" s="145"/>
      <c r="BB18" s="117"/>
      <c r="BC18" s="144"/>
      <c r="BD18" s="145"/>
      <c r="BE18" s="117"/>
      <c r="BF18" s="144"/>
      <c r="BG18" s="145"/>
      <c r="BH18" s="117"/>
      <c r="BI18" s="107"/>
      <c r="BK18" s="173"/>
      <c r="BL18" s="173"/>
      <c r="BM18" s="173"/>
      <c r="BN18" s="171"/>
      <c r="BO18" s="173"/>
      <c r="BP18" s="174"/>
      <c r="BQ18" s="171"/>
      <c r="BR18" s="173"/>
      <c r="BS18" s="173"/>
      <c r="BT18" s="144"/>
      <c r="BU18" s="145"/>
      <c r="BV18" s="123"/>
      <c r="BW18" s="144"/>
      <c r="BX18" s="145"/>
      <c r="BY18" s="123"/>
      <c r="BZ18" s="107"/>
      <c r="CB18" s="144"/>
      <c r="CC18" s="145"/>
      <c r="CD18" s="157"/>
      <c r="CE18" s="144"/>
      <c r="CF18" s="145"/>
      <c r="CG18" s="157"/>
      <c r="CH18" s="144"/>
      <c r="CI18" s="145"/>
      <c r="CJ18" s="157"/>
      <c r="CK18" s="144"/>
      <c r="CL18" s="145"/>
      <c r="CM18" s="157"/>
      <c r="CN18" s="144"/>
      <c r="CO18" s="145"/>
      <c r="CP18" s="157"/>
      <c r="CQ18" s="144"/>
      <c r="CR18" s="145"/>
      <c r="CS18" s="157"/>
      <c r="CT18" s="144"/>
      <c r="CU18" s="145"/>
      <c r="CV18" s="157"/>
      <c r="CW18" s="144"/>
      <c r="CX18" s="145"/>
      <c r="CY18" s="157"/>
      <c r="CZ18" s="144"/>
      <c r="DA18" s="145"/>
      <c r="DB18" s="157"/>
      <c r="DC18" s="144"/>
      <c r="DD18" s="145"/>
      <c r="DE18" s="157"/>
      <c r="DF18" s="144"/>
      <c r="DG18" s="145"/>
      <c r="DH18" s="157"/>
      <c r="DI18" s="144"/>
      <c r="DJ18" s="145"/>
      <c r="DK18" s="157"/>
      <c r="DL18" s="144"/>
      <c r="DM18" s="145"/>
      <c r="DN18" s="157"/>
      <c r="DO18" s="144"/>
      <c r="DP18" s="145"/>
      <c r="DQ18" s="157"/>
      <c r="DR18" s="144"/>
      <c r="DS18" s="145"/>
      <c r="DT18" s="157"/>
      <c r="DU18" s="144"/>
      <c r="DV18" s="145"/>
      <c r="DW18" s="157"/>
      <c r="DX18" s="144"/>
      <c r="DY18" s="145"/>
      <c r="DZ18" s="157"/>
      <c r="EA18" s="144"/>
      <c r="EB18" s="145"/>
      <c r="EC18" s="157"/>
      <c r="ED18" s="107"/>
    </row>
    <row r="19" spans="1:134" x14ac:dyDescent="0.3">
      <c r="A19" s="163"/>
      <c r="B19" s="164"/>
      <c r="C19" s="165"/>
      <c r="D19" s="166"/>
      <c r="E19" s="144"/>
      <c r="F19" s="145"/>
      <c r="G19" s="101"/>
      <c r="H19" s="144"/>
      <c r="I19" s="145"/>
      <c r="J19" s="101"/>
      <c r="K19" s="144"/>
      <c r="L19" s="145"/>
      <c r="M19" s="101"/>
      <c r="N19" s="144"/>
      <c r="O19" s="145"/>
      <c r="P19" s="101"/>
      <c r="Q19" s="144"/>
      <c r="R19" s="145"/>
      <c r="S19" s="101"/>
      <c r="T19" s="144"/>
      <c r="U19" s="145"/>
      <c r="V19" s="101"/>
      <c r="W19" s="144"/>
      <c r="X19" s="145"/>
      <c r="Y19" s="101"/>
      <c r="Z19" s="144"/>
      <c r="AA19" s="145"/>
      <c r="AB19" s="101"/>
      <c r="AC19" s="144"/>
      <c r="AD19" s="145"/>
      <c r="AE19" s="101"/>
      <c r="AF19" s="144"/>
      <c r="AG19" s="145"/>
      <c r="AH19" s="101"/>
      <c r="AI19" s="144"/>
      <c r="AJ19" s="145"/>
      <c r="AK19" s="101"/>
      <c r="AL19" s="144"/>
      <c r="AM19" s="145"/>
      <c r="AN19" s="101"/>
      <c r="AO19" s="144"/>
      <c r="AP19" s="145"/>
      <c r="AQ19" s="101"/>
      <c r="AR19" s="144"/>
      <c r="AS19" s="145"/>
      <c r="AT19" s="101"/>
      <c r="AU19" s="107"/>
      <c r="AW19" s="144"/>
      <c r="AX19" s="145"/>
      <c r="AY19" s="117"/>
      <c r="AZ19" s="144"/>
      <c r="BA19" s="145"/>
      <c r="BB19" s="117"/>
      <c r="BC19" s="144"/>
      <c r="BD19" s="145"/>
      <c r="BE19" s="117"/>
      <c r="BF19" s="144"/>
      <c r="BG19" s="145"/>
      <c r="BH19" s="117"/>
      <c r="BI19" s="107"/>
      <c r="BK19" s="173"/>
      <c r="BL19" s="173"/>
      <c r="BM19" s="173"/>
      <c r="BN19" s="171"/>
      <c r="BO19" s="173"/>
      <c r="BP19" s="174"/>
      <c r="BQ19" s="171"/>
      <c r="BR19" s="173"/>
      <c r="BS19" s="173"/>
      <c r="BT19" s="144"/>
      <c r="BU19" s="145"/>
      <c r="BV19" s="123"/>
      <c r="BW19" s="144"/>
      <c r="BX19" s="145"/>
      <c r="BY19" s="123"/>
      <c r="BZ19" s="107"/>
      <c r="CB19" s="144"/>
      <c r="CC19" s="145"/>
      <c r="CD19" s="157"/>
      <c r="CE19" s="144"/>
      <c r="CF19" s="145"/>
      <c r="CG19" s="157"/>
      <c r="CH19" s="144"/>
      <c r="CI19" s="145"/>
      <c r="CJ19" s="157"/>
      <c r="CK19" s="144"/>
      <c r="CL19" s="145"/>
      <c r="CM19" s="157"/>
      <c r="CN19" s="144"/>
      <c r="CO19" s="145"/>
      <c r="CP19" s="157"/>
      <c r="CQ19" s="144"/>
      <c r="CR19" s="145"/>
      <c r="CS19" s="157"/>
      <c r="CT19" s="144"/>
      <c r="CU19" s="145"/>
      <c r="CV19" s="157"/>
      <c r="CW19" s="144"/>
      <c r="CX19" s="145"/>
      <c r="CY19" s="157"/>
      <c r="CZ19" s="144"/>
      <c r="DA19" s="145"/>
      <c r="DB19" s="157"/>
      <c r="DC19" s="144"/>
      <c r="DD19" s="145"/>
      <c r="DE19" s="157"/>
      <c r="DF19" s="144"/>
      <c r="DG19" s="145"/>
      <c r="DH19" s="157"/>
      <c r="DI19" s="144"/>
      <c r="DJ19" s="145"/>
      <c r="DK19" s="157"/>
      <c r="DL19" s="144"/>
      <c r="DM19" s="145"/>
      <c r="DN19" s="157"/>
      <c r="DO19" s="144"/>
      <c r="DP19" s="145"/>
      <c r="DQ19" s="157"/>
      <c r="DR19" s="144"/>
      <c r="DS19" s="145"/>
      <c r="DT19" s="157"/>
      <c r="DU19" s="144"/>
      <c r="DV19" s="145"/>
      <c r="DW19" s="157"/>
      <c r="DX19" s="144"/>
      <c r="DY19" s="145"/>
      <c r="DZ19" s="157"/>
      <c r="EA19" s="144"/>
      <c r="EB19" s="145"/>
      <c r="EC19" s="157"/>
      <c r="ED19" s="107"/>
    </row>
    <row r="20" spans="1:134" x14ac:dyDescent="0.3">
      <c r="A20" s="163"/>
      <c r="B20" s="164"/>
      <c r="C20" s="165"/>
      <c r="D20" s="166"/>
      <c r="E20" s="144"/>
      <c r="F20" s="145"/>
      <c r="G20" s="101"/>
      <c r="H20" s="144"/>
      <c r="I20" s="145"/>
      <c r="J20" s="101"/>
      <c r="K20" s="144"/>
      <c r="L20" s="145"/>
      <c r="M20" s="101"/>
      <c r="N20" s="144"/>
      <c r="O20" s="145"/>
      <c r="P20" s="101"/>
      <c r="Q20" s="144"/>
      <c r="R20" s="145"/>
      <c r="S20" s="101"/>
      <c r="T20" s="144"/>
      <c r="U20" s="145"/>
      <c r="V20" s="101"/>
      <c r="W20" s="144"/>
      <c r="X20" s="145"/>
      <c r="Y20" s="101"/>
      <c r="Z20" s="144"/>
      <c r="AA20" s="145"/>
      <c r="AB20" s="101"/>
      <c r="AC20" s="144"/>
      <c r="AD20" s="145"/>
      <c r="AE20" s="101"/>
      <c r="AF20" s="144"/>
      <c r="AG20" s="145"/>
      <c r="AH20" s="101"/>
      <c r="AI20" s="144"/>
      <c r="AJ20" s="145"/>
      <c r="AK20" s="101"/>
      <c r="AL20" s="144"/>
      <c r="AM20" s="145"/>
      <c r="AN20" s="101"/>
      <c r="AO20" s="144"/>
      <c r="AP20" s="145"/>
      <c r="AQ20" s="101"/>
      <c r="AR20" s="144"/>
      <c r="AS20" s="145"/>
      <c r="AT20" s="101"/>
      <c r="AU20" s="107"/>
      <c r="AW20" s="144"/>
      <c r="AX20" s="145"/>
      <c r="AY20" s="117"/>
      <c r="AZ20" s="144"/>
      <c r="BA20" s="145"/>
      <c r="BB20" s="117"/>
      <c r="BC20" s="144"/>
      <c r="BD20" s="145"/>
      <c r="BE20" s="117"/>
      <c r="BF20" s="144"/>
      <c r="BG20" s="145"/>
      <c r="BH20" s="117"/>
      <c r="BI20" s="107"/>
      <c r="BK20" s="173"/>
      <c r="BL20" s="173"/>
      <c r="BM20" s="173"/>
      <c r="BN20" s="171"/>
      <c r="BO20" s="173"/>
      <c r="BP20" s="174"/>
      <c r="BQ20" s="171"/>
      <c r="BR20" s="173"/>
      <c r="BS20" s="173"/>
      <c r="BT20" s="144"/>
      <c r="BU20" s="145"/>
      <c r="BV20" s="123"/>
      <c r="BW20" s="144"/>
      <c r="BX20" s="145"/>
      <c r="BY20" s="123"/>
      <c r="BZ20" s="107"/>
      <c r="CB20" s="144"/>
      <c r="CC20" s="145"/>
      <c r="CD20" s="157"/>
      <c r="CE20" s="144"/>
      <c r="CF20" s="145"/>
      <c r="CG20" s="157"/>
      <c r="CH20" s="144"/>
      <c r="CI20" s="145"/>
      <c r="CJ20" s="157"/>
      <c r="CK20" s="144"/>
      <c r="CL20" s="145"/>
      <c r="CM20" s="157"/>
      <c r="CN20" s="144"/>
      <c r="CO20" s="145"/>
      <c r="CP20" s="157"/>
      <c r="CQ20" s="144"/>
      <c r="CR20" s="145"/>
      <c r="CS20" s="157"/>
      <c r="CT20" s="144"/>
      <c r="CU20" s="145"/>
      <c r="CV20" s="157"/>
      <c r="CW20" s="144"/>
      <c r="CX20" s="145"/>
      <c r="CY20" s="157"/>
      <c r="CZ20" s="144"/>
      <c r="DA20" s="145"/>
      <c r="DB20" s="157"/>
      <c r="DC20" s="144"/>
      <c r="DD20" s="145"/>
      <c r="DE20" s="157"/>
      <c r="DF20" s="144"/>
      <c r="DG20" s="145"/>
      <c r="DH20" s="157"/>
      <c r="DI20" s="144"/>
      <c r="DJ20" s="145"/>
      <c r="DK20" s="157"/>
      <c r="DL20" s="144"/>
      <c r="DM20" s="145"/>
      <c r="DN20" s="157"/>
      <c r="DO20" s="144"/>
      <c r="DP20" s="145"/>
      <c r="DQ20" s="157"/>
      <c r="DR20" s="144"/>
      <c r="DS20" s="145"/>
      <c r="DT20" s="157"/>
      <c r="DU20" s="144"/>
      <c r="DV20" s="145"/>
      <c r="DW20" s="157"/>
      <c r="DX20" s="144"/>
      <c r="DY20" s="145"/>
      <c r="DZ20" s="157"/>
      <c r="EA20" s="144"/>
      <c r="EB20" s="145"/>
      <c r="EC20" s="157"/>
      <c r="ED20" s="107"/>
    </row>
    <row r="21" spans="1:134" x14ac:dyDescent="0.3">
      <c r="A21" s="163"/>
      <c r="B21" s="164"/>
      <c r="C21" s="165"/>
      <c r="D21" s="166"/>
      <c r="E21" s="144"/>
      <c r="F21" s="145"/>
      <c r="G21" s="101"/>
      <c r="H21" s="144"/>
      <c r="I21" s="145"/>
      <c r="J21" s="101"/>
      <c r="K21" s="144"/>
      <c r="L21" s="145"/>
      <c r="M21" s="101"/>
      <c r="N21" s="144"/>
      <c r="O21" s="145"/>
      <c r="P21" s="101"/>
      <c r="Q21" s="144"/>
      <c r="R21" s="145"/>
      <c r="S21" s="101"/>
      <c r="T21" s="144"/>
      <c r="U21" s="145"/>
      <c r="V21" s="101"/>
      <c r="W21" s="144"/>
      <c r="X21" s="145"/>
      <c r="Y21" s="101"/>
      <c r="Z21" s="144"/>
      <c r="AA21" s="145"/>
      <c r="AB21" s="101"/>
      <c r="AC21" s="144"/>
      <c r="AD21" s="145"/>
      <c r="AE21" s="101"/>
      <c r="AF21" s="144"/>
      <c r="AG21" s="145"/>
      <c r="AH21" s="101"/>
      <c r="AI21" s="144"/>
      <c r="AJ21" s="145"/>
      <c r="AK21" s="101"/>
      <c r="AL21" s="144"/>
      <c r="AM21" s="145"/>
      <c r="AN21" s="101"/>
      <c r="AO21" s="144"/>
      <c r="AP21" s="145"/>
      <c r="AQ21" s="101"/>
      <c r="AR21" s="144"/>
      <c r="AS21" s="145"/>
      <c r="AT21" s="101"/>
      <c r="AU21" s="107"/>
      <c r="AW21" s="144"/>
      <c r="AX21" s="145"/>
      <c r="AY21" s="117"/>
      <c r="AZ21" s="144"/>
      <c r="BA21" s="145"/>
      <c r="BB21" s="117"/>
      <c r="BC21" s="144"/>
      <c r="BD21" s="145"/>
      <c r="BE21" s="117"/>
      <c r="BF21" s="144"/>
      <c r="BG21" s="145"/>
      <c r="BH21" s="117"/>
      <c r="BI21" s="107"/>
      <c r="BK21" s="173"/>
      <c r="BL21" s="173"/>
      <c r="BM21" s="173"/>
      <c r="BN21" s="171"/>
      <c r="BO21" s="173"/>
      <c r="BP21" s="174"/>
      <c r="BQ21" s="171"/>
      <c r="BR21" s="173"/>
      <c r="BS21" s="173"/>
      <c r="BT21" s="144"/>
      <c r="BU21" s="145"/>
      <c r="BV21" s="123"/>
      <c r="BW21" s="144"/>
      <c r="BX21" s="145"/>
      <c r="BY21" s="123"/>
      <c r="BZ21" s="107"/>
      <c r="CB21" s="144"/>
      <c r="CC21" s="145"/>
      <c r="CD21" s="157"/>
      <c r="CE21" s="144"/>
      <c r="CF21" s="145"/>
      <c r="CG21" s="157"/>
      <c r="CH21" s="144"/>
      <c r="CI21" s="145"/>
      <c r="CJ21" s="157"/>
      <c r="CK21" s="144"/>
      <c r="CL21" s="145"/>
      <c r="CM21" s="157"/>
      <c r="CN21" s="144"/>
      <c r="CO21" s="145"/>
      <c r="CP21" s="157"/>
      <c r="CQ21" s="144"/>
      <c r="CR21" s="145"/>
      <c r="CS21" s="157"/>
      <c r="CT21" s="144"/>
      <c r="CU21" s="145"/>
      <c r="CV21" s="157"/>
      <c r="CW21" s="144"/>
      <c r="CX21" s="145"/>
      <c r="CY21" s="157"/>
      <c r="CZ21" s="144"/>
      <c r="DA21" s="145"/>
      <c r="DB21" s="157"/>
      <c r="DC21" s="144"/>
      <c r="DD21" s="145"/>
      <c r="DE21" s="157"/>
      <c r="DF21" s="144"/>
      <c r="DG21" s="145"/>
      <c r="DH21" s="157"/>
      <c r="DI21" s="144"/>
      <c r="DJ21" s="145"/>
      <c r="DK21" s="157"/>
      <c r="DL21" s="144"/>
      <c r="DM21" s="145"/>
      <c r="DN21" s="157"/>
      <c r="DO21" s="144"/>
      <c r="DP21" s="145"/>
      <c r="DQ21" s="157"/>
      <c r="DR21" s="144"/>
      <c r="DS21" s="145"/>
      <c r="DT21" s="157"/>
      <c r="DU21" s="144"/>
      <c r="DV21" s="145"/>
      <c r="DW21" s="157"/>
      <c r="DX21" s="144"/>
      <c r="DY21" s="145"/>
      <c r="DZ21" s="157"/>
      <c r="EA21" s="144"/>
      <c r="EB21" s="145"/>
      <c r="EC21" s="157"/>
      <c r="ED21" s="107"/>
    </row>
    <row r="22" spans="1:134" x14ac:dyDescent="0.3">
      <c r="A22" s="163"/>
      <c r="B22" s="164"/>
      <c r="C22" s="165"/>
      <c r="D22" s="166"/>
      <c r="E22" s="144"/>
      <c r="F22" s="145"/>
      <c r="G22" s="101"/>
      <c r="H22" s="144"/>
      <c r="I22" s="145"/>
      <c r="J22" s="101"/>
      <c r="K22" s="144"/>
      <c r="L22" s="145"/>
      <c r="M22" s="101"/>
      <c r="N22" s="144"/>
      <c r="O22" s="145"/>
      <c r="P22" s="101"/>
      <c r="Q22" s="144"/>
      <c r="R22" s="145"/>
      <c r="S22" s="101"/>
      <c r="T22" s="144"/>
      <c r="U22" s="145"/>
      <c r="V22" s="101"/>
      <c r="W22" s="144"/>
      <c r="X22" s="145"/>
      <c r="Y22" s="101"/>
      <c r="Z22" s="144"/>
      <c r="AA22" s="145"/>
      <c r="AB22" s="101"/>
      <c r="AC22" s="144"/>
      <c r="AD22" s="145"/>
      <c r="AE22" s="101"/>
      <c r="AF22" s="144"/>
      <c r="AG22" s="145"/>
      <c r="AH22" s="101"/>
      <c r="AI22" s="144"/>
      <c r="AJ22" s="145"/>
      <c r="AK22" s="101"/>
      <c r="AL22" s="144"/>
      <c r="AM22" s="145"/>
      <c r="AN22" s="101"/>
      <c r="AO22" s="144"/>
      <c r="AP22" s="145"/>
      <c r="AQ22" s="101"/>
      <c r="AR22" s="144"/>
      <c r="AS22" s="145"/>
      <c r="AT22" s="101"/>
      <c r="AU22" s="107"/>
      <c r="AW22" s="144"/>
      <c r="AX22" s="145"/>
      <c r="AY22" s="117"/>
      <c r="AZ22" s="144"/>
      <c r="BA22" s="145"/>
      <c r="BB22" s="117"/>
      <c r="BC22" s="144"/>
      <c r="BD22" s="145"/>
      <c r="BE22" s="117"/>
      <c r="BF22" s="144"/>
      <c r="BG22" s="145"/>
      <c r="BH22" s="117"/>
      <c r="BI22" s="107"/>
      <c r="BK22" s="173"/>
      <c r="BL22" s="173"/>
      <c r="BM22" s="173"/>
      <c r="BN22" s="171"/>
      <c r="BO22" s="173"/>
      <c r="BP22" s="174"/>
      <c r="BQ22" s="171"/>
      <c r="BR22" s="173"/>
      <c r="BS22" s="173"/>
      <c r="BT22" s="144"/>
      <c r="BU22" s="145"/>
      <c r="BV22" s="123"/>
      <c r="BW22" s="144"/>
      <c r="BX22" s="145"/>
      <c r="BY22" s="123"/>
      <c r="BZ22" s="107"/>
      <c r="CB22" s="144"/>
      <c r="CC22" s="145"/>
      <c r="CD22" s="157"/>
      <c r="CE22" s="144"/>
      <c r="CF22" s="145"/>
      <c r="CG22" s="157"/>
      <c r="CH22" s="144"/>
      <c r="CI22" s="145"/>
      <c r="CJ22" s="157"/>
      <c r="CK22" s="144"/>
      <c r="CL22" s="145"/>
      <c r="CM22" s="157"/>
      <c r="CN22" s="144"/>
      <c r="CO22" s="145"/>
      <c r="CP22" s="157"/>
      <c r="CQ22" s="144"/>
      <c r="CR22" s="145"/>
      <c r="CS22" s="157"/>
      <c r="CT22" s="144"/>
      <c r="CU22" s="145"/>
      <c r="CV22" s="157"/>
      <c r="CW22" s="144"/>
      <c r="CX22" s="145"/>
      <c r="CY22" s="157"/>
      <c r="CZ22" s="144"/>
      <c r="DA22" s="145"/>
      <c r="DB22" s="157"/>
      <c r="DC22" s="144"/>
      <c r="DD22" s="145"/>
      <c r="DE22" s="157"/>
      <c r="DF22" s="144"/>
      <c r="DG22" s="145"/>
      <c r="DH22" s="157"/>
      <c r="DI22" s="144"/>
      <c r="DJ22" s="145"/>
      <c r="DK22" s="157"/>
      <c r="DL22" s="144"/>
      <c r="DM22" s="145"/>
      <c r="DN22" s="157"/>
      <c r="DO22" s="144"/>
      <c r="DP22" s="145"/>
      <c r="DQ22" s="157"/>
      <c r="DR22" s="144"/>
      <c r="DS22" s="145"/>
      <c r="DT22" s="157"/>
      <c r="DU22" s="144"/>
      <c r="DV22" s="145"/>
      <c r="DW22" s="157"/>
      <c r="DX22" s="144"/>
      <c r="DY22" s="145"/>
      <c r="DZ22" s="157"/>
      <c r="EA22" s="144"/>
      <c r="EB22" s="145"/>
      <c r="EC22" s="157"/>
      <c r="ED22" s="107"/>
    </row>
    <row r="23" spans="1:134" x14ac:dyDescent="0.3">
      <c r="A23" s="163"/>
      <c r="B23" s="164"/>
      <c r="C23" s="165"/>
      <c r="D23" s="166"/>
      <c r="E23" s="144"/>
      <c r="F23" s="145"/>
      <c r="G23" s="101"/>
      <c r="H23" s="144"/>
      <c r="I23" s="145"/>
      <c r="J23" s="101"/>
      <c r="K23" s="144"/>
      <c r="L23" s="145"/>
      <c r="M23" s="101"/>
      <c r="N23" s="144"/>
      <c r="O23" s="145"/>
      <c r="P23" s="101"/>
      <c r="Q23" s="144"/>
      <c r="R23" s="145"/>
      <c r="S23" s="101"/>
      <c r="T23" s="144"/>
      <c r="U23" s="145"/>
      <c r="V23" s="101"/>
      <c r="W23" s="144"/>
      <c r="X23" s="145"/>
      <c r="Y23" s="101"/>
      <c r="Z23" s="144"/>
      <c r="AA23" s="145"/>
      <c r="AB23" s="101"/>
      <c r="AC23" s="144"/>
      <c r="AD23" s="145"/>
      <c r="AE23" s="101"/>
      <c r="AF23" s="144"/>
      <c r="AG23" s="145"/>
      <c r="AH23" s="101"/>
      <c r="AI23" s="144"/>
      <c r="AJ23" s="145"/>
      <c r="AK23" s="101"/>
      <c r="AL23" s="144"/>
      <c r="AM23" s="145"/>
      <c r="AN23" s="101"/>
      <c r="AO23" s="144"/>
      <c r="AP23" s="145"/>
      <c r="AQ23" s="101"/>
      <c r="AR23" s="144"/>
      <c r="AS23" s="145"/>
      <c r="AT23" s="101"/>
      <c r="AU23" s="107"/>
      <c r="AW23" s="144"/>
      <c r="AX23" s="145"/>
      <c r="AY23" s="117"/>
      <c r="AZ23" s="144"/>
      <c r="BA23" s="145"/>
      <c r="BB23" s="117"/>
      <c r="BC23" s="144"/>
      <c r="BD23" s="145"/>
      <c r="BE23" s="117"/>
      <c r="BF23" s="144"/>
      <c r="BG23" s="145"/>
      <c r="BH23" s="117"/>
      <c r="BI23" s="107"/>
      <c r="BK23" s="173"/>
      <c r="BL23" s="173"/>
      <c r="BM23" s="173"/>
      <c r="BN23" s="171"/>
      <c r="BO23" s="173"/>
      <c r="BP23" s="174"/>
      <c r="BQ23" s="171"/>
      <c r="BR23" s="173"/>
      <c r="BS23" s="173"/>
      <c r="BT23" s="144"/>
      <c r="BU23" s="145"/>
      <c r="BV23" s="123"/>
      <c r="BW23" s="144"/>
      <c r="BX23" s="145"/>
      <c r="BY23" s="123"/>
      <c r="BZ23" s="107"/>
      <c r="CB23" s="144"/>
      <c r="CC23" s="145"/>
      <c r="CD23" s="157"/>
      <c r="CE23" s="144"/>
      <c r="CF23" s="145"/>
      <c r="CG23" s="157"/>
      <c r="CH23" s="144"/>
      <c r="CI23" s="145"/>
      <c r="CJ23" s="157"/>
      <c r="CK23" s="144"/>
      <c r="CL23" s="145"/>
      <c r="CM23" s="157"/>
      <c r="CN23" s="144"/>
      <c r="CO23" s="145"/>
      <c r="CP23" s="157"/>
      <c r="CQ23" s="144"/>
      <c r="CR23" s="145"/>
      <c r="CS23" s="157"/>
      <c r="CT23" s="144"/>
      <c r="CU23" s="145"/>
      <c r="CV23" s="157"/>
      <c r="CW23" s="144"/>
      <c r="CX23" s="145"/>
      <c r="CY23" s="157"/>
      <c r="CZ23" s="144"/>
      <c r="DA23" s="145"/>
      <c r="DB23" s="157"/>
      <c r="DC23" s="144"/>
      <c r="DD23" s="145"/>
      <c r="DE23" s="157"/>
      <c r="DF23" s="144"/>
      <c r="DG23" s="145"/>
      <c r="DH23" s="157"/>
      <c r="DI23" s="144"/>
      <c r="DJ23" s="145"/>
      <c r="DK23" s="157"/>
      <c r="DL23" s="144"/>
      <c r="DM23" s="145"/>
      <c r="DN23" s="157"/>
      <c r="DO23" s="144"/>
      <c r="DP23" s="145"/>
      <c r="DQ23" s="157"/>
      <c r="DR23" s="144"/>
      <c r="DS23" s="145"/>
      <c r="DT23" s="157"/>
      <c r="DU23" s="144"/>
      <c r="DV23" s="145"/>
      <c r="DW23" s="157"/>
      <c r="DX23" s="144"/>
      <c r="DY23" s="145"/>
      <c r="DZ23" s="157"/>
      <c r="EA23" s="144"/>
      <c r="EB23" s="145"/>
      <c r="EC23" s="157"/>
      <c r="ED23" s="107"/>
    </row>
    <row r="24" spans="1:134" x14ac:dyDescent="0.3">
      <c r="A24" s="163"/>
      <c r="B24" s="164"/>
      <c r="C24" s="165"/>
      <c r="D24" s="166"/>
      <c r="E24" s="144"/>
      <c r="F24" s="145"/>
      <c r="G24" s="101"/>
      <c r="H24" s="144"/>
      <c r="I24" s="145"/>
      <c r="J24" s="101"/>
      <c r="K24" s="144"/>
      <c r="L24" s="145"/>
      <c r="M24" s="101"/>
      <c r="N24" s="144"/>
      <c r="O24" s="145"/>
      <c r="P24" s="101"/>
      <c r="Q24" s="144"/>
      <c r="R24" s="145"/>
      <c r="S24" s="101"/>
      <c r="T24" s="144"/>
      <c r="U24" s="145"/>
      <c r="V24" s="101"/>
      <c r="W24" s="144"/>
      <c r="X24" s="145"/>
      <c r="Y24" s="101"/>
      <c r="Z24" s="144"/>
      <c r="AA24" s="145"/>
      <c r="AB24" s="101"/>
      <c r="AC24" s="144"/>
      <c r="AD24" s="145"/>
      <c r="AE24" s="101"/>
      <c r="AF24" s="144"/>
      <c r="AG24" s="145"/>
      <c r="AH24" s="101"/>
      <c r="AI24" s="144"/>
      <c r="AJ24" s="145"/>
      <c r="AK24" s="101"/>
      <c r="AL24" s="144"/>
      <c r="AM24" s="145"/>
      <c r="AN24" s="101"/>
      <c r="AO24" s="144"/>
      <c r="AP24" s="145"/>
      <c r="AQ24" s="101"/>
      <c r="AR24" s="144"/>
      <c r="AS24" s="145"/>
      <c r="AT24" s="101"/>
      <c r="AU24" s="107"/>
      <c r="AW24" s="144"/>
      <c r="AX24" s="145"/>
      <c r="AY24" s="117"/>
      <c r="AZ24" s="144"/>
      <c r="BA24" s="145"/>
      <c r="BB24" s="117"/>
      <c r="BC24" s="144"/>
      <c r="BD24" s="145"/>
      <c r="BE24" s="117"/>
      <c r="BF24" s="144"/>
      <c r="BG24" s="145"/>
      <c r="BH24" s="117"/>
      <c r="BI24" s="107"/>
      <c r="BK24" s="173"/>
      <c r="BL24" s="173"/>
      <c r="BM24" s="173"/>
      <c r="BN24" s="171"/>
      <c r="BO24" s="173"/>
      <c r="BP24" s="174"/>
      <c r="BQ24" s="171"/>
      <c r="BR24" s="173"/>
      <c r="BS24" s="173"/>
      <c r="BT24" s="144"/>
      <c r="BU24" s="145"/>
      <c r="BV24" s="123"/>
      <c r="BW24" s="144"/>
      <c r="BX24" s="145"/>
      <c r="BY24" s="123"/>
      <c r="BZ24" s="107"/>
      <c r="CB24" s="144"/>
      <c r="CC24" s="145"/>
      <c r="CD24" s="157"/>
      <c r="CE24" s="144"/>
      <c r="CF24" s="145"/>
      <c r="CG24" s="157"/>
      <c r="CH24" s="144"/>
      <c r="CI24" s="145"/>
      <c r="CJ24" s="157"/>
      <c r="CK24" s="144"/>
      <c r="CL24" s="145"/>
      <c r="CM24" s="157"/>
      <c r="CN24" s="144"/>
      <c r="CO24" s="145"/>
      <c r="CP24" s="157"/>
      <c r="CQ24" s="144"/>
      <c r="CR24" s="145"/>
      <c r="CS24" s="157"/>
      <c r="CT24" s="144"/>
      <c r="CU24" s="145"/>
      <c r="CV24" s="157"/>
      <c r="CW24" s="144"/>
      <c r="CX24" s="145"/>
      <c r="CY24" s="157"/>
      <c r="CZ24" s="144"/>
      <c r="DA24" s="145"/>
      <c r="DB24" s="157"/>
      <c r="DC24" s="144"/>
      <c r="DD24" s="145"/>
      <c r="DE24" s="157"/>
      <c r="DF24" s="144"/>
      <c r="DG24" s="145"/>
      <c r="DH24" s="157"/>
      <c r="DI24" s="144"/>
      <c r="DJ24" s="145"/>
      <c r="DK24" s="157"/>
      <c r="DL24" s="144"/>
      <c r="DM24" s="145"/>
      <c r="DN24" s="157"/>
      <c r="DO24" s="144"/>
      <c r="DP24" s="145"/>
      <c r="DQ24" s="157"/>
      <c r="DR24" s="144"/>
      <c r="DS24" s="145"/>
      <c r="DT24" s="157"/>
      <c r="DU24" s="144"/>
      <c r="DV24" s="145"/>
      <c r="DW24" s="157"/>
      <c r="DX24" s="144"/>
      <c r="DY24" s="145"/>
      <c r="DZ24" s="157"/>
      <c r="EA24" s="144"/>
      <c r="EB24" s="145"/>
      <c r="EC24" s="157"/>
      <c r="ED24" s="107"/>
    </row>
    <row r="25" spans="1:134" s="186" customFormat="1" x14ac:dyDescent="0.3">
      <c r="A25" s="163"/>
      <c r="B25" s="164"/>
      <c r="C25" s="165"/>
      <c r="D25" s="166"/>
      <c r="E25" s="144"/>
      <c r="F25" s="145"/>
      <c r="G25" s="101"/>
      <c r="H25" s="144"/>
      <c r="I25" s="145"/>
      <c r="J25" s="101"/>
      <c r="K25" s="144"/>
      <c r="L25" s="145"/>
      <c r="M25" s="101"/>
      <c r="N25" s="144"/>
      <c r="O25" s="145"/>
      <c r="P25" s="101"/>
      <c r="Q25" s="144"/>
      <c r="R25" s="145"/>
      <c r="S25" s="101"/>
      <c r="T25" s="144"/>
      <c r="U25" s="145"/>
      <c r="V25" s="101"/>
      <c r="W25" s="144"/>
      <c r="X25" s="145"/>
      <c r="Y25" s="101"/>
      <c r="Z25" s="144"/>
      <c r="AA25" s="145"/>
      <c r="AB25" s="101"/>
      <c r="AC25" s="144"/>
      <c r="AD25" s="145"/>
      <c r="AE25" s="101"/>
      <c r="AF25" s="144"/>
      <c r="AG25" s="145"/>
      <c r="AH25" s="101"/>
      <c r="AI25" s="144"/>
      <c r="AJ25" s="145"/>
      <c r="AK25" s="101"/>
      <c r="AL25" s="144"/>
      <c r="AM25" s="145"/>
      <c r="AN25" s="101"/>
      <c r="AO25" s="144"/>
      <c r="AP25" s="145"/>
      <c r="AQ25" s="101"/>
      <c r="AR25" s="144"/>
      <c r="AS25" s="145"/>
      <c r="AT25" s="101"/>
      <c r="AU25" s="107"/>
      <c r="AW25" s="144"/>
      <c r="AX25" s="145"/>
      <c r="AY25" s="117"/>
      <c r="AZ25" s="144"/>
      <c r="BA25" s="145"/>
      <c r="BB25" s="117"/>
      <c r="BC25" s="144"/>
      <c r="BD25" s="145"/>
      <c r="BE25" s="117"/>
      <c r="BF25" s="144"/>
      <c r="BG25" s="145"/>
      <c r="BH25" s="117"/>
      <c r="BI25" s="107"/>
      <c r="BK25" s="173"/>
      <c r="BL25" s="173"/>
      <c r="BM25" s="173"/>
      <c r="BN25" s="171"/>
      <c r="BO25" s="173"/>
      <c r="BP25" s="174"/>
      <c r="BQ25" s="171"/>
      <c r="BR25" s="173"/>
      <c r="BS25" s="173"/>
      <c r="BT25" s="144"/>
      <c r="BU25" s="145"/>
      <c r="BV25" s="123"/>
      <c r="BW25" s="144"/>
      <c r="BX25" s="145"/>
      <c r="BY25" s="123"/>
      <c r="BZ25" s="107"/>
      <c r="CB25" s="144"/>
      <c r="CC25" s="145"/>
      <c r="CD25" s="157"/>
      <c r="CE25" s="144"/>
      <c r="CF25" s="145"/>
      <c r="CG25" s="157"/>
      <c r="CH25" s="144"/>
      <c r="CI25" s="145"/>
      <c r="CJ25" s="157"/>
      <c r="CK25" s="144"/>
      <c r="CL25" s="145"/>
      <c r="CM25" s="157"/>
      <c r="CN25" s="144"/>
      <c r="CO25" s="145"/>
      <c r="CP25" s="157"/>
      <c r="CQ25" s="144"/>
      <c r="CR25" s="145"/>
      <c r="CS25" s="157"/>
      <c r="CT25" s="144"/>
      <c r="CU25" s="145"/>
      <c r="CV25" s="157"/>
      <c r="CW25" s="144"/>
      <c r="CX25" s="145"/>
      <c r="CY25" s="157"/>
      <c r="CZ25" s="144"/>
      <c r="DA25" s="145"/>
      <c r="DB25" s="157"/>
      <c r="DC25" s="144"/>
      <c r="DD25" s="145"/>
      <c r="DE25" s="157"/>
      <c r="DF25" s="144"/>
      <c r="DG25" s="145"/>
      <c r="DH25" s="157"/>
      <c r="DI25" s="144"/>
      <c r="DJ25" s="145"/>
      <c r="DK25" s="157"/>
      <c r="DL25" s="144"/>
      <c r="DM25" s="145"/>
      <c r="DN25" s="157"/>
      <c r="DO25" s="144"/>
      <c r="DP25" s="145"/>
      <c r="DQ25" s="157"/>
      <c r="DR25" s="144"/>
      <c r="DS25" s="145"/>
      <c r="DT25" s="157"/>
      <c r="DU25" s="144"/>
      <c r="DV25" s="145"/>
      <c r="DW25" s="157"/>
      <c r="DX25" s="144"/>
      <c r="DY25" s="145"/>
      <c r="DZ25" s="157"/>
      <c r="EA25" s="144"/>
      <c r="EB25" s="145"/>
      <c r="EC25" s="157"/>
      <c r="ED25" s="107"/>
    </row>
    <row r="26" spans="1:134" s="186" customFormat="1" x14ac:dyDescent="0.3">
      <c r="A26" s="163"/>
      <c r="B26" s="164"/>
      <c r="C26" s="165"/>
      <c r="D26" s="166"/>
      <c r="E26" s="144"/>
      <c r="F26" s="145"/>
      <c r="G26" s="101"/>
      <c r="H26" s="144"/>
      <c r="I26" s="145"/>
      <c r="J26" s="101"/>
      <c r="K26" s="144"/>
      <c r="L26" s="145"/>
      <c r="M26" s="101"/>
      <c r="N26" s="144"/>
      <c r="O26" s="145"/>
      <c r="P26" s="101"/>
      <c r="Q26" s="144"/>
      <c r="R26" s="145"/>
      <c r="S26" s="101"/>
      <c r="T26" s="144"/>
      <c r="U26" s="145"/>
      <c r="V26" s="101"/>
      <c r="W26" s="144"/>
      <c r="X26" s="145"/>
      <c r="Y26" s="101"/>
      <c r="Z26" s="144"/>
      <c r="AA26" s="145"/>
      <c r="AB26" s="101"/>
      <c r="AC26" s="144"/>
      <c r="AD26" s="145"/>
      <c r="AE26" s="101"/>
      <c r="AF26" s="144"/>
      <c r="AG26" s="145"/>
      <c r="AH26" s="101"/>
      <c r="AI26" s="144"/>
      <c r="AJ26" s="145"/>
      <c r="AK26" s="101"/>
      <c r="AL26" s="144"/>
      <c r="AM26" s="145"/>
      <c r="AN26" s="101"/>
      <c r="AO26" s="144"/>
      <c r="AP26" s="145"/>
      <c r="AQ26" s="101"/>
      <c r="AR26" s="144"/>
      <c r="AS26" s="145"/>
      <c r="AT26" s="101"/>
      <c r="AU26" s="107"/>
      <c r="AW26" s="144"/>
      <c r="AX26" s="145"/>
      <c r="AY26" s="117"/>
      <c r="AZ26" s="144"/>
      <c r="BA26" s="145"/>
      <c r="BB26" s="117"/>
      <c r="BC26" s="144"/>
      <c r="BD26" s="145"/>
      <c r="BE26" s="117"/>
      <c r="BF26" s="144"/>
      <c r="BG26" s="145"/>
      <c r="BH26" s="117"/>
      <c r="BI26" s="107"/>
      <c r="BK26" s="173"/>
      <c r="BL26" s="173"/>
      <c r="BM26" s="173"/>
      <c r="BN26" s="171"/>
      <c r="BO26" s="173"/>
      <c r="BP26" s="174"/>
      <c r="BQ26" s="171"/>
      <c r="BR26" s="173"/>
      <c r="BS26" s="173"/>
      <c r="BT26" s="144"/>
      <c r="BU26" s="145"/>
      <c r="BV26" s="123"/>
      <c r="BW26" s="144"/>
      <c r="BX26" s="145"/>
      <c r="BY26" s="123"/>
      <c r="BZ26" s="107"/>
      <c r="CB26" s="144"/>
      <c r="CC26" s="145"/>
      <c r="CD26" s="157"/>
      <c r="CE26" s="144"/>
      <c r="CF26" s="145"/>
      <c r="CG26" s="157"/>
      <c r="CH26" s="144"/>
      <c r="CI26" s="145"/>
      <c r="CJ26" s="157"/>
      <c r="CK26" s="144"/>
      <c r="CL26" s="145"/>
      <c r="CM26" s="157"/>
      <c r="CN26" s="144"/>
      <c r="CO26" s="145"/>
      <c r="CP26" s="157"/>
      <c r="CQ26" s="144"/>
      <c r="CR26" s="145"/>
      <c r="CS26" s="157"/>
      <c r="CT26" s="144"/>
      <c r="CU26" s="145"/>
      <c r="CV26" s="157"/>
      <c r="CW26" s="144"/>
      <c r="CX26" s="145"/>
      <c r="CY26" s="157"/>
      <c r="CZ26" s="144"/>
      <c r="DA26" s="145"/>
      <c r="DB26" s="157"/>
      <c r="DC26" s="144"/>
      <c r="DD26" s="145"/>
      <c r="DE26" s="157"/>
      <c r="DF26" s="144"/>
      <c r="DG26" s="145"/>
      <c r="DH26" s="157"/>
      <c r="DI26" s="144"/>
      <c r="DJ26" s="145"/>
      <c r="DK26" s="157"/>
      <c r="DL26" s="144"/>
      <c r="DM26" s="145"/>
      <c r="DN26" s="157"/>
      <c r="DO26" s="144"/>
      <c r="DP26" s="145"/>
      <c r="DQ26" s="157"/>
      <c r="DR26" s="144"/>
      <c r="DS26" s="145"/>
      <c r="DT26" s="157"/>
      <c r="DU26" s="144"/>
      <c r="DV26" s="145"/>
      <c r="DW26" s="157"/>
      <c r="DX26" s="144"/>
      <c r="DY26" s="145"/>
      <c r="DZ26" s="157"/>
      <c r="EA26" s="144"/>
      <c r="EB26" s="145"/>
      <c r="EC26" s="157"/>
      <c r="ED26" s="107"/>
    </row>
    <row r="27" spans="1:134" s="186" customFormat="1" x14ac:dyDescent="0.3">
      <c r="A27" s="163"/>
      <c r="B27" s="164"/>
      <c r="C27" s="165"/>
      <c r="D27" s="166"/>
      <c r="E27" s="144"/>
      <c r="F27" s="145"/>
      <c r="G27" s="101"/>
      <c r="H27" s="144"/>
      <c r="I27" s="145"/>
      <c r="J27" s="101"/>
      <c r="K27" s="144"/>
      <c r="L27" s="145"/>
      <c r="M27" s="101"/>
      <c r="N27" s="144"/>
      <c r="O27" s="145"/>
      <c r="P27" s="101"/>
      <c r="Q27" s="144"/>
      <c r="R27" s="145"/>
      <c r="S27" s="101"/>
      <c r="T27" s="144"/>
      <c r="U27" s="145"/>
      <c r="V27" s="101"/>
      <c r="W27" s="144"/>
      <c r="X27" s="145"/>
      <c r="Y27" s="101"/>
      <c r="Z27" s="144"/>
      <c r="AA27" s="145"/>
      <c r="AB27" s="101"/>
      <c r="AC27" s="144"/>
      <c r="AD27" s="145"/>
      <c r="AE27" s="101"/>
      <c r="AF27" s="144"/>
      <c r="AG27" s="145"/>
      <c r="AH27" s="101"/>
      <c r="AI27" s="144"/>
      <c r="AJ27" s="145"/>
      <c r="AK27" s="101"/>
      <c r="AL27" s="144"/>
      <c r="AM27" s="145"/>
      <c r="AN27" s="101"/>
      <c r="AO27" s="144"/>
      <c r="AP27" s="145"/>
      <c r="AQ27" s="101"/>
      <c r="AR27" s="144"/>
      <c r="AS27" s="145"/>
      <c r="AT27" s="101"/>
      <c r="AU27" s="107"/>
      <c r="AW27" s="144"/>
      <c r="AX27" s="145"/>
      <c r="AY27" s="117"/>
      <c r="AZ27" s="144"/>
      <c r="BA27" s="145"/>
      <c r="BB27" s="117"/>
      <c r="BC27" s="144"/>
      <c r="BD27" s="145"/>
      <c r="BE27" s="117"/>
      <c r="BF27" s="144"/>
      <c r="BG27" s="145"/>
      <c r="BH27" s="117"/>
      <c r="BI27" s="107"/>
      <c r="BK27" s="173"/>
      <c r="BL27" s="173"/>
      <c r="BM27" s="173"/>
      <c r="BN27" s="171"/>
      <c r="BO27" s="173"/>
      <c r="BP27" s="174"/>
      <c r="BQ27" s="171"/>
      <c r="BR27" s="173"/>
      <c r="BS27" s="173"/>
      <c r="BT27" s="144"/>
      <c r="BU27" s="145"/>
      <c r="BV27" s="123"/>
      <c r="BW27" s="144"/>
      <c r="BX27" s="145"/>
      <c r="BY27" s="123"/>
      <c r="BZ27" s="107"/>
      <c r="CB27" s="144"/>
      <c r="CC27" s="145"/>
      <c r="CD27" s="157"/>
      <c r="CE27" s="144"/>
      <c r="CF27" s="145"/>
      <c r="CG27" s="157"/>
      <c r="CH27" s="144"/>
      <c r="CI27" s="145"/>
      <c r="CJ27" s="157"/>
      <c r="CK27" s="144"/>
      <c r="CL27" s="145"/>
      <c r="CM27" s="157"/>
      <c r="CN27" s="144"/>
      <c r="CO27" s="145"/>
      <c r="CP27" s="157"/>
      <c r="CQ27" s="144"/>
      <c r="CR27" s="145"/>
      <c r="CS27" s="157"/>
      <c r="CT27" s="144"/>
      <c r="CU27" s="145"/>
      <c r="CV27" s="157"/>
      <c r="CW27" s="144"/>
      <c r="CX27" s="145"/>
      <c r="CY27" s="157"/>
      <c r="CZ27" s="144"/>
      <c r="DA27" s="145"/>
      <c r="DB27" s="157"/>
      <c r="DC27" s="144"/>
      <c r="DD27" s="145"/>
      <c r="DE27" s="157"/>
      <c r="DF27" s="144"/>
      <c r="DG27" s="145"/>
      <c r="DH27" s="157"/>
      <c r="DI27" s="144"/>
      <c r="DJ27" s="145"/>
      <c r="DK27" s="157"/>
      <c r="DL27" s="144"/>
      <c r="DM27" s="145"/>
      <c r="DN27" s="157"/>
      <c r="DO27" s="144"/>
      <c r="DP27" s="145"/>
      <c r="DQ27" s="157"/>
      <c r="DR27" s="144"/>
      <c r="DS27" s="145"/>
      <c r="DT27" s="157"/>
      <c r="DU27" s="144"/>
      <c r="DV27" s="145"/>
      <c r="DW27" s="157"/>
      <c r="DX27" s="144"/>
      <c r="DY27" s="145"/>
      <c r="DZ27" s="157"/>
      <c r="EA27" s="144"/>
      <c r="EB27" s="145"/>
      <c r="EC27" s="157"/>
      <c r="ED27" s="107"/>
    </row>
    <row r="28" spans="1:134" s="186" customFormat="1" x14ac:dyDescent="0.3">
      <c r="A28" s="163"/>
      <c r="B28" s="164"/>
      <c r="C28" s="165"/>
      <c r="D28" s="166"/>
      <c r="E28" s="144"/>
      <c r="F28" s="145"/>
      <c r="G28" s="101"/>
      <c r="H28" s="144"/>
      <c r="I28" s="145"/>
      <c r="J28" s="101"/>
      <c r="K28" s="144"/>
      <c r="L28" s="145"/>
      <c r="M28" s="101"/>
      <c r="N28" s="144"/>
      <c r="O28" s="145"/>
      <c r="P28" s="101"/>
      <c r="Q28" s="144"/>
      <c r="R28" s="145"/>
      <c r="S28" s="101"/>
      <c r="T28" s="144"/>
      <c r="U28" s="145"/>
      <c r="V28" s="101"/>
      <c r="W28" s="144"/>
      <c r="X28" s="145"/>
      <c r="Y28" s="101"/>
      <c r="Z28" s="144"/>
      <c r="AA28" s="145"/>
      <c r="AB28" s="101"/>
      <c r="AC28" s="144"/>
      <c r="AD28" s="145"/>
      <c r="AE28" s="101"/>
      <c r="AF28" s="144"/>
      <c r="AG28" s="145"/>
      <c r="AH28" s="101"/>
      <c r="AI28" s="144"/>
      <c r="AJ28" s="145"/>
      <c r="AK28" s="101"/>
      <c r="AL28" s="144"/>
      <c r="AM28" s="145"/>
      <c r="AN28" s="101"/>
      <c r="AO28" s="144"/>
      <c r="AP28" s="145"/>
      <c r="AQ28" s="101"/>
      <c r="AR28" s="144"/>
      <c r="AS28" s="145"/>
      <c r="AT28" s="101"/>
      <c r="AU28" s="107"/>
      <c r="AW28" s="144"/>
      <c r="AX28" s="145"/>
      <c r="AY28" s="117"/>
      <c r="AZ28" s="144"/>
      <c r="BA28" s="145"/>
      <c r="BB28" s="117"/>
      <c r="BC28" s="144"/>
      <c r="BD28" s="145"/>
      <c r="BE28" s="117"/>
      <c r="BF28" s="144"/>
      <c r="BG28" s="145"/>
      <c r="BH28" s="117"/>
      <c r="BI28" s="107"/>
      <c r="BK28" s="173"/>
      <c r="BL28" s="173"/>
      <c r="BM28" s="173"/>
      <c r="BN28" s="171"/>
      <c r="BO28" s="173"/>
      <c r="BP28" s="174"/>
      <c r="BQ28" s="171"/>
      <c r="BR28" s="173"/>
      <c r="BS28" s="173"/>
      <c r="BT28" s="144"/>
      <c r="BU28" s="145"/>
      <c r="BV28" s="123"/>
      <c r="BW28" s="144"/>
      <c r="BX28" s="145"/>
      <c r="BY28" s="123"/>
      <c r="BZ28" s="107"/>
      <c r="CB28" s="144"/>
      <c r="CC28" s="145"/>
      <c r="CD28" s="157"/>
      <c r="CE28" s="144"/>
      <c r="CF28" s="145"/>
      <c r="CG28" s="157"/>
      <c r="CH28" s="144"/>
      <c r="CI28" s="145"/>
      <c r="CJ28" s="157"/>
      <c r="CK28" s="144"/>
      <c r="CL28" s="145"/>
      <c r="CM28" s="157"/>
      <c r="CN28" s="144"/>
      <c r="CO28" s="145"/>
      <c r="CP28" s="157"/>
      <c r="CQ28" s="144"/>
      <c r="CR28" s="145"/>
      <c r="CS28" s="157"/>
      <c r="CT28" s="144"/>
      <c r="CU28" s="145"/>
      <c r="CV28" s="157"/>
      <c r="CW28" s="144"/>
      <c r="CX28" s="145"/>
      <c r="CY28" s="157"/>
      <c r="CZ28" s="144"/>
      <c r="DA28" s="145"/>
      <c r="DB28" s="157"/>
      <c r="DC28" s="144"/>
      <c r="DD28" s="145"/>
      <c r="DE28" s="157"/>
      <c r="DF28" s="144"/>
      <c r="DG28" s="145"/>
      <c r="DH28" s="157"/>
      <c r="DI28" s="144"/>
      <c r="DJ28" s="145"/>
      <c r="DK28" s="157"/>
      <c r="DL28" s="144"/>
      <c r="DM28" s="145"/>
      <c r="DN28" s="157"/>
      <c r="DO28" s="144"/>
      <c r="DP28" s="145"/>
      <c r="DQ28" s="157"/>
      <c r="DR28" s="144"/>
      <c r="DS28" s="145"/>
      <c r="DT28" s="157"/>
      <c r="DU28" s="144"/>
      <c r="DV28" s="145"/>
      <c r="DW28" s="157"/>
      <c r="DX28" s="144"/>
      <c r="DY28" s="145"/>
      <c r="DZ28" s="157"/>
      <c r="EA28" s="144"/>
      <c r="EB28" s="145"/>
      <c r="EC28" s="157"/>
      <c r="ED28" s="107"/>
    </row>
    <row r="29" spans="1:134" s="186" customFormat="1" x14ac:dyDescent="0.3">
      <c r="A29" s="163"/>
      <c r="B29" s="164"/>
      <c r="C29" s="165"/>
      <c r="D29" s="166"/>
      <c r="E29" s="144"/>
      <c r="F29" s="145"/>
      <c r="G29" s="101"/>
      <c r="H29" s="144"/>
      <c r="I29" s="145"/>
      <c r="J29" s="101"/>
      <c r="K29" s="144"/>
      <c r="L29" s="145"/>
      <c r="M29" s="101"/>
      <c r="N29" s="144"/>
      <c r="O29" s="145"/>
      <c r="P29" s="101"/>
      <c r="Q29" s="144"/>
      <c r="R29" s="145"/>
      <c r="S29" s="101"/>
      <c r="T29" s="144"/>
      <c r="U29" s="145"/>
      <c r="V29" s="101"/>
      <c r="W29" s="144"/>
      <c r="X29" s="145"/>
      <c r="Y29" s="101"/>
      <c r="Z29" s="144"/>
      <c r="AA29" s="145"/>
      <c r="AB29" s="101"/>
      <c r="AC29" s="144"/>
      <c r="AD29" s="145"/>
      <c r="AE29" s="101"/>
      <c r="AF29" s="144"/>
      <c r="AG29" s="145"/>
      <c r="AH29" s="101"/>
      <c r="AI29" s="144"/>
      <c r="AJ29" s="145"/>
      <c r="AK29" s="101"/>
      <c r="AL29" s="144"/>
      <c r="AM29" s="145"/>
      <c r="AN29" s="101"/>
      <c r="AO29" s="144"/>
      <c r="AP29" s="145"/>
      <c r="AQ29" s="101"/>
      <c r="AR29" s="144"/>
      <c r="AS29" s="145"/>
      <c r="AT29" s="101"/>
      <c r="AU29" s="107"/>
      <c r="AW29" s="144"/>
      <c r="AX29" s="145"/>
      <c r="AY29" s="117"/>
      <c r="AZ29" s="144"/>
      <c r="BA29" s="145"/>
      <c r="BB29" s="117"/>
      <c r="BC29" s="144"/>
      <c r="BD29" s="145"/>
      <c r="BE29" s="117"/>
      <c r="BF29" s="144"/>
      <c r="BG29" s="145"/>
      <c r="BH29" s="117"/>
      <c r="BI29" s="107"/>
      <c r="BK29" s="173"/>
      <c r="BL29" s="173"/>
      <c r="BM29" s="173"/>
      <c r="BN29" s="171"/>
      <c r="BO29" s="173"/>
      <c r="BP29" s="174"/>
      <c r="BQ29" s="171"/>
      <c r="BR29" s="173"/>
      <c r="BS29" s="173"/>
      <c r="BT29" s="144"/>
      <c r="BU29" s="145"/>
      <c r="BV29" s="123"/>
      <c r="BW29" s="144"/>
      <c r="BX29" s="145"/>
      <c r="BY29" s="123"/>
      <c r="BZ29" s="107"/>
      <c r="CB29" s="144"/>
      <c r="CC29" s="145"/>
      <c r="CD29" s="157"/>
      <c r="CE29" s="144"/>
      <c r="CF29" s="145"/>
      <c r="CG29" s="157"/>
      <c r="CH29" s="144"/>
      <c r="CI29" s="145"/>
      <c r="CJ29" s="157"/>
      <c r="CK29" s="144"/>
      <c r="CL29" s="145"/>
      <c r="CM29" s="157"/>
      <c r="CN29" s="144"/>
      <c r="CO29" s="145"/>
      <c r="CP29" s="157"/>
      <c r="CQ29" s="144"/>
      <c r="CR29" s="145"/>
      <c r="CS29" s="157"/>
      <c r="CT29" s="144"/>
      <c r="CU29" s="145"/>
      <c r="CV29" s="157"/>
      <c r="CW29" s="144"/>
      <c r="CX29" s="145"/>
      <c r="CY29" s="157"/>
      <c r="CZ29" s="144"/>
      <c r="DA29" s="145"/>
      <c r="DB29" s="157"/>
      <c r="DC29" s="144"/>
      <c r="DD29" s="145"/>
      <c r="DE29" s="157"/>
      <c r="DF29" s="144"/>
      <c r="DG29" s="145"/>
      <c r="DH29" s="157"/>
      <c r="DI29" s="144"/>
      <c r="DJ29" s="145"/>
      <c r="DK29" s="157"/>
      <c r="DL29" s="144"/>
      <c r="DM29" s="145"/>
      <c r="DN29" s="157"/>
      <c r="DO29" s="144"/>
      <c r="DP29" s="145"/>
      <c r="DQ29" s="157"/>
      <c r="DR29" s="144"/>
      <c r="DS29" s="145"/>
      <c r="DT29" s="157"/>
      <c r="DU29" s="144"/>
      <c r="DV29" s="145"/>
      <c r="DW29" s="157"/>
      <c r="DX29" s="144"/>
      <c r="DY29" s="145"/>
      <c r="DZ29" s="157"/>
      <c r="EA29" s="144"/>
      <c r="EB29" s="145"/>
      <c r="EC29" s="157"/>
      <c r="ED29" s="107"/>
    </row>
    <row r="30" spans="1:134" s="186" customFormat="1" x14ac:dyDescent="0.3">
      <c r="A30" s="163"/>
      <c r="B30" s="164"/>
      <c r="C30" s="165"/>
      <c r="D30" s="166">
        <f t="shared" ref="D30:D40" si="0">+AU30-BI30-BZ30-ED30</f>
        <v>0</v>
      </c>
      <c r="E30" s="144"/>
      <c r="F30" s="145"/>
      <c r="G30" s="101">
        <f t="shared" ref="G30:G40" si="1">+E30*F30</f>
        <v>0</v>
      </c>
      <c r="H30" s="144"/>
      <c r="I30" s="145"/>
      <c r="J30" s="101">
        <f t="shared" ref="J30:J40" si="2">+H30*I30</f>
        <v>0</v>
      </c>
      <c r="K30" s="144"/>
      <c r="L30" s="145"/>
      <c r="M30" s="101">
        <f t="shared" ref="M30:M40" si="3">+K30*L30</f>
        <v>0</v>
      </c>
      <c r="N30" s="144"/>
      <c r="O30" s="145"/>
      <c r="P30" s="101">
        <f t="shared" ref="P30:P40" si="4">+N30*O30</f>
        <v>0</v>
      </c>
      <c r="Q30" s="144"/>
      <c r="R30" s="145"/>
      <c r="S30" s="101">
        <f t="shared" ref="S30:S40" si="5">+Q30*R30</f>
        <v>0</v>
      </c>
      <c r="T30" s="144"/>
      <c r="U30" s="145"/>
      <c r="V30" s="101">
        <f t="shared" ref="V30:V40" si="6">+T30*U30</f>
        <v>0</v>
      </c>
      <c r="W30" s="144"/>
      <c r="X30" s="145"/>
      <c r="Y30" s="101">
        <f t="shared" ref="Y30:Y40" si="7">+W30*X30</f>
        <v>0</v>
      </c>
      <c r="Z30" s="144"/>
      <c r="AA30" s="145"/>
      <c r="AB30" s="101">
        <f t="shared" ref="AB30:AB40" si="8">+Z30*AA30</f>
        <v>0</v>
      </c>
      <c r="AC30" s="144"/>
      <c r="AD30" s="145"/>
      <c r="AE30" s="101">
        <f t="shared" ref="AE30:AE40" si="9">+AC30*AD30</f>
        <v>0</v>
      </c>
      <c r="AF30" s="144"/>
      <c r="AG30" s="145"/>
      <c r="AH30" s="101">
        <f t="shared" ref="AH30:AH40" si="10">+AF30*AG30</f>
        <v>0</v>
      </c>
      <c r="AI30" s="144"/>
      <c r="AJ30" s="145"/>
      <c r="AK30" s="101">
        <f t="shared" ref="AK30:AK40" si="11">+AI30*AJ30</f>
        <v>0</v>
      </c>
      <c r="AL30" s="144"/>
      <c r="AM30" s="145"/>
      <c r="AN30" s="101">
        <f t="shared" ref="AN30:AN40" si="12">+AL30*AM30</f>
        <v>0</v>
      </c>
      <c r="AO30" s="144"/>
      <c r="AP30" s="145"/>
      <c r="AQ30" s="101">
        <f t="shared" ref="AQ30:AQ40" si="13">+AO30*AP30</f>
        <v>0</v>
      </c>
      <c r="AR30" s="144"/>
      <c r="AS30" s="145"/>
      <c r="AT30" s="101">
        <f t="shared" ref="AT30:AT40" si="14">+AR30*AS30</f>
        <v>0</v>
      </c>
      <c r="AU30" s="107">
        <f t="shared" ref="AU30:AU40" si="15">+AT30+AQ30+AN30+AK30+AH30+AE30+AB30+Y30+V30+S30+P30+M30+J30+G30</f>
        <v>0</v>
      </c>
      <c r="AW30" s="144"/>
      <c r="AX30" s="145"/>
      <c r="AY30" s="117">
        <f t="shared" ref="AY30:AY40" si="16">+AW30*AX30</f>
        <v>0</v>
      </c>
      <c r="AZ30" s="144"/>
      <c r="BA30" s="145"/>
      <c r="BB30" s="117">
        <f t="shared" ref="BB30:BB40" si="17">+AZ30*BA30</f>
        <v>0</v>
      </c>
      <c r="BC30" s="144"/>
      <c r="BD30" s="145"/>
      <c r="BE30" s="117">
        <f t="shared" ref="BE30:BE40" si="18">+BC30*BD30</f>
        <v>0</v>
      </c>
      <c r="BF30" s="144"/>
      <c r="BG30" s="145"/>
      <c r="BH30" s="117">
        <f t="shared" ref="BH30:BH40" si="19">+BF30*BG30</f>
        <v>0</v>
      </c>
      <c r="BI30" s="107">
        <f t="shared" ref="BI30:BI40" si="20">+AY30+BB30+BE30+BH30</f>
        <v>0</v>
      </c>
      <c r="BK30" s="173"/>
      <c r="BL30" s="173"/>
      <c r="BM30" s="173"/>
      <c r="BN30" s="171">
        <f t="shared" ref="BN30:BN40" si="21">+(BO30+BK30+BL30+BM30)*$BM$5</f>
        <v>0</v>
      </c>
      <c r="BO30" s="173"/>
      <c r="BP30" s="174">
        <f t="shared" ref="BP30:BP40" si="22">+(BK30+BO30+BS30)*0.141</f>
        <v>0</v>
      </c>
      <c r="BQ30" s="171">
        <f t="shared" ref="BQ30:BQ57" si="23">+BP30*$BM$4</f>
        <v>0</v>
      </c>
      <c r="BR30" s="173"/>
      <c r="BS30" s="173"/>
      <c r="BT30" s="144"/>
      <c r="BU30" s="145"/>
      <c r="BV30" s="123">
        <f t="shared" ref="BV30:BV40" si="24">+BT30*BU30</f>
        <v>0</v>
      </c>
      <c r="BW30" s="144"/>
      <c r="BX30" s="145"/>
      <c r="BY30" s="123">
        <f t="shared" ref="BY30:BY40" si="25">+BW30*BX30</f>
        <v>0</v>
      </c>
      <c r="BZ30" s="107">
        <f t="shared" ref="BZ30:BZ40" si="26">+BK30+BL30+BM30+BN30+BO30+BP30+BQ30+BR30+BS30+BV30+BY30</f>
        <v>0</v>
      </c>
      <c r="CB30" s="144"/>
      <c r="CC30" s="145"/>
      <c r="CD30" s="157">
        <f t="shared" ref="CD30:CD40" si="27">+CB30*CC30</f>
        <v>0</v>
      </c>
      <c r="CE30" s="144"/>
      <c r="CF30" s="145"/>
      <c r="CG30" s="157">
        <f t="shared" ref="CG30:CG40" si="28">+CE30*CF30</f>
        <v>0</v>
      </c>
      <c r="CH30" s="144"/>
      <c r="CI30" s="145"/>
      <c r="CJ30" s="157">
        <f t="shared" ref="CJ30:CJ40" si="29">+CH30*CI30</f>
        <v>0</v>
      </c>
      <c r="CK30" s="144"/>
      <c r="CL30" s="145"/>
      <c r="CM30" s="157">
        <f t="shared" ref="CM30:CM40" si="30">+CK30*CL30</f>
        <v>0</v>
      </c>
      <c r="CN30" s="144"/>
      <c r="CO30" s="145"/>
      <c r="CP30" s="157">
        <f t="shared" ref="CP30:CP40" si="31">+CN30*CO30</f>
        <v>0</v>
      </c>
      <c r="CQ30" s="144"/>
      <c r="CR30" s="145"/>
      <c r="CS30" s="157">
        <f t="shared" ref="CS30:CS40" si="32">+CQ30*CR30</f>
        <v>0</v>
      </c>
      <c r="CT30" s="144"/>
      <c r="CU30" s="145"/>
      <c r="CV30" s="157">
        <f t="shared" ref="CV30:CV40" si="33">+CT30*CU30</f>
        <v>0</v>
      </c>
      <c r="CW30" s="144"/>
      <c r="CX30" s="145"/>
      <c r="CY30" s="157">
        <f t="shared" ref="CY30:CY40" si="34">+CW30*CX30</f>
        <v>0</v>
      </c>
      <c r="CZ30" s="144"/>
      <c r="DA30" s="145"/>
      <c r="DB30" s="157">
        <f t="shared" ref="DB30:DB40" si="35">+CZ30*DA30</f>
        <v>0</v>
      </c>
      <c r="DC30" s="144"/>
      <c r="DD30" s="145"/>
      <c r="DE30" s="157">
        <f t="shared" ref="DE30:DE40" si="36">+DC30*DD30</f>
        <v>0</v>
      </c>
      <c r="DF30" s="144"/>
      <c r="DG30" s="145"/>
      <c r="DH30" s="157">
        <f t="shared" ref="DH30:DH40" si="37">+DF30*DG30</f>
        <v>0</v>
      </c>
      <c r="DI30" s="144"/>
      <c r="DJ30" s="145"/>
      <c r="DK30" s="157">
        <f t="shared" ref="DK30:DK40" si="38">+DI30*DJ30</f>
        <v>0</v>
      </c>
      <c r="DL30" s="144"/>
      <c r="DM30" s="145"/>
      <c r="DN30" s="157">
        <f t="shared" ref="DN30:DN40" si="39">+DL30*DM30</f>
        <v>0</v>
      </c>
      <c r="DO30" s="144"/>
      <c r="DP30" s="145"/>
      <c r="DQ30" s="157">
        <f t="shared" ref="DQ30:DQ40" si="40">+DO30*DP30</f>
        <v>0</v>
      </c>
      <c r="DR30" s="144"/>
      <c r="DS30" s="145"/>
      <c r="DT30" s="157">
        <f t="shared" ref="DT30:DT40" si="41">+DR30*DS30</f>
        <v>0</v>
      </c>
      <c r="DU30" s="144"/>
      <c r="DV30" s="145"/>
      <c r="DW30" s="157">
        <f t="shared" ref="DW30:DW40" si="42">+DU30*DV30</f>
        <v>0</v>
      </c>
      <c r="DX30" s="144"/>
      <c r="DY30" s="145"/>
      <c r="DZ30" s="157">
        <f t="shared" ref="DZ30:DZ40" si="43">+DX30*DY30</f>
        <v>0</v>
      </c>
      <c r="EA30" s="144"/>
      <c r="EB30" s="145"/>
      <c r="EC30" s="157">
        <f t="shared" ref="EC30:EC40" si="44">+EA30*EB30</f>
        <v>0</v>
      </c>
      <c r="ED30" s="107">
        <f t="shared" ref="ED30:ED40" si="45">+CD30+CG30+CJ30+CM30+CP30+CS30+CV30+CY30+DB30+DE30+DH30+DK30+DN30+DQ30+DT30+DW30+DZ30+EC30</f>
        <v>0</v>
      </c>
    </row>
    <row r="31" spans="1:134" s="186" customFormat="1" x14ac:dyDescent="0.3">
      <c r="A31" s="163"/>
      <c r="B31" s="164"/>
      <c r="C31" s="165"/>
      <c r="D31" s="166">
        <f t="shared" si="0"/>
        <v>0</v>
      </c>
      <c r="E31" s="144"/>
      <c r="F31" s="145"/>
      <c r="G31" s="101">
        <f t="shared" si="1"/>
        <v>0</v>
      </c>
      <c r="H31" s="144"/>
      <c r="I31" s="145"/>
      <c r="J31" s="101">
        <f t="shared" si="2"/>
        <v>0</v>
      </c>
      <c r="K31" s="144"/>
      <c r="L31" s="145"/>
      <c r="M31" s="101">
        <f t="shared" si="3"/>
        <v>0</v>
      </c>
      <c r="N31" s="144"/>
      <c r="O31" s="145"/>
      <c r="P31" s="101">
        <f t="shared" si="4"/>
        <v>0</v>
      </c>
      <c r="Q31" s="144"/>
      <c r="R31" s="145"/>
      <c r="S31" s="101">
        <f t="shared" si="5"/>
        <v>0</v>
      </c>
      <c r="T31" s="144"/>
      <c r="U31" s="145"/>
      <c r="V31" s="101">
        <f t="shared" si="6"/>
        <v>0</v>
      </c>
      <c r="W31" s="144"/>
      <c r="X31" s="145"/>
      <c r="Y31" s="101">
        <f t="shared" si="7"/>
        <v>0</v>
      </c>
      <c r="Z31" s="144"/>
      <c r="AA31" s="145"/>
      <c r="AB31" s="101">
        <f t="shared" si="8"/>
        <v>0</v>
      </c>
      <c r="AC31" s="144"/>
      <c r="AD31" s="145"/>
      <c r="AE31" s="101">
        <f t="shared" si="9"/>
        <v>0</v>
      </c>
      <c r="AF31" s="144"/>
      <c r="AG31" s="145"/>
      <c r="AH31" s="101">
        <f t="shared" si="10"/>
        <v>0</v>
      </c>
      <c r="AI31" s="144"/>
      <c r="AJ31" s="145"/>
      <c r="AK31" s="101">
        <f t="shared" si="11"/>
        <v>0</v>
      </c>
      <c r="AL31" s="144"/>
      <c r="AM31" s="145"/>
      <c r="AN31" s="101">
        <f t="shared" si="12"/>
        <v>0</v>
      </c>
      <c r="AO31" s="144"/>
      <c r="AP31" s="145"/>
      <c r="AQ31" s="101">
        <f t="shared" si="13"/>
        <v>0</v>
      </c>
      <c r="AR31" s="144"/>
      <c r="AS31" s="145"/>
      <c r="AT31" s="101">
        <f t="shared" si="14"/>
        <v>0</v>
      </c>
      <c r="AU31" s="107">
        <f t="shared" si="15"/>
        <v>0</v>
      </c>
      <c r="AW31" s="144"/>
      <c r="AX31" s="145"/>
      <c r="AY31" s="117">
        <f t="shared" si="16"/>
        <v>0</v>
      </c>
      <c r="AZ31" s="144"/>
      <c r="BA31" s="145"/>
      <c r="BB31" s="117">
        <f t="shared" si="17"/>
        <v>0</v>
      </c>
      <c r="BC31" s="144"/>
      <c r="BD31" s="145"/>
      <c r="BE31" s="117">
        <f t="shared" si="18"/>
        <v>0</v>
      </c>
      <c r="BF31" s="144"/>
      <c r="BG31" s="145"/>
      <c r="BH31" s="117">
        <f t="shared" si="19"/>
        <v>0</v>
      </c>
      <c r="BI31" s="107">
        <f t="shared" si="20"/>
        <v>0</v>
      </c>
      <c r="BK31" s="173"/>
      <c r="BL31" s="173"/>
      <c r="BM31" s="173"/>
      <c r="BN31" s="171">
        <f t="shared" si="21"/>
        <v>0</v>
      </c>
      <c r="BO31" s="173"/>
      <c r="BP31" s="174">
        <f t="shared" si="22"/>
        <v>0</v>
      </c>
      <c r="BQ31" s="171">
        <f t="shared" si="23"/>
        <v>0</v>
      </c>
      <c r="BR31" s="173"/>
      <c r="BS31" s="173"/>
      <c r="BT31" s="144"/>
      <c r="BU31" s="145"/>
      <c r="BV31" s="123">
        <f t="shared" si="24"/>
        <v>0</v>
      </c>
      <c r="BW31" s="144"/>
      <c r="BX31" s="145"/>
      <c r="BY31" s="123">
        <f t="shared" si="25"/>
        <v>0</v>
      </c>
      <c r="BZ31" s="107">
        <f t="shared" si="26"/>
        <v>0</v>
      </c>
      <c r="CB31" s="144"/>
      <c r="CC31" s="145"/>
      <c r="CD31" s="157">
        <f t="shared" si="27"/>
        <v>0</v>
      </c>
      <c r="CE31" s="144"/>
      <c r="CF31" s="145"/>
      <c r="CG31" s="157">
        <f t="shared" si="28"/>
        <v>0</v>
      </c>
      <c r="CH31" s="144"/>
      <c r="CI31" s="145"/>
      <c r="CJ31" s="157">
        <f t="shared" si="29"/>
        <v>0</v>
      </c>
      <c r="CK31" s="144"/>
      <c r="CL31" s="145"/>
      <c r="CM31" s="157">
        <f t="shared" si="30"/>
        <v>0</v>
      </c>
      <c r="CN31" s="144"/>
      <c r="CO31" s="145"/>
      <c r="CP31" s="157">
        <f t="shared" si="31"/>
        <v>0</v>
      </c>
      <c r="CQ31" s="144"/>
      <c r="CR31" s="145"/>
      <c r="CS31" s="157">
        <f t="shared" si="32"/>
        <v>0</v>
      </c>
      <c r="CT31" s="144"/>
      <c r="CU31" s="145"/>
      <c r="CV31" s="157">
        <f t="shared" si="33"/>
        <v>0</v>
      </c>
      <c r="CW31" s="144"/>
      <c r="CX31" s="145"/>
      <c r="CY31" s="157">
        <f t="shared" si="34"/>
        <v>0</v>
      </c>
      <c r="CZ31" s="144"/>
      <c r="DA31" s="145"/>
      <c r="DB31" s="157">
        <f t="shared" si="35"/>
        <v>0</v>
      </c>
      <c r="DC31" s="144"/>
      <c r="DD31" s="145"/>
      <c r="DE31" s="157">
        <f t="shared" si="36"/>
        <v>0</v>
      </c>
      <c r="DF31" s="144"/>
      <c r="DG31" s="145"/>
      <c r="DH31" s="157">
        <f t="shared" si="37"/>
        <v>0</v>
      </c>
      <c r="DI31" s="144"/>
      <c r="DJ31" s="145"/>
      <c r="DK31" s="157">
        <f t="shared" si="38"/>
        <v>0</v>
      </c>
      <c r="DL31" s="144"/>
      <c r="DM31" s="145"/>
      <c r="DN31" s="157">
        <f t="shared" si="39"/>
        <v>0</v>
      </c>
      <c r="DO31" s="144"/>
      <c r="DP31" s="145"/>
      <c r="DQ31" s="157">
        <f t="shared" si="40"/>
        <v>0</v>
      </c>
      <c r="DR31" s="144"/>
      <c r="DS31" s="145"/>
      <c r="DT31" s="157">
        <f t="shared" si="41"/>
        <v>0</v>
      </c>
      <c r="DU31" s="144"/>
      <c r="DV31" s="145"/>
      <c r="DW31" s="157">
        <f t="shared" si="42"/>
        <v>0</v>
      </c>
      <c r="DX31" s="144"/>
      <c r="DY31" s="145"/>
      <c r="DZ31" s="157">
        <f t="shared" si="43"/>
        <v>0</v>
      </c>
      <c r="EA31" s="144"/>
      <c r="EB31" s="145"/>
      <c r="EC31" s="157">
        <f t="shared" si="44"/>
        <v>0</v>
      </c>
      <c r="ED31" s="107">
        <f t="shared" si="45"/>
        <v>0</v>
      </c>
    </row>
    <row r="32" spans="1:134" s="186" customFormat="1" x14ac:dyDescent="0.3">
      <c r="A32" s="163"/>
      <c r="B32" s="164"/>
      <c r="C32" s="165"/>
      <c r="D32" s="166">
        <f t="shared" si="0"/>
        <v>0</v>
      </c>
      <c r="E32" s="144"/>
      <c r="F32" s="145"/>
      <c r="G32" s="101">
        <f t="shared" si="1"/>
        <v>0</v>
      </c>
      <c r="H32" s="144"/>
      <c r="I32" s="145"/>
      <c r="J32" s="101">
        <f t="shared" si="2"/>
        <v>0</v>
      </c>
      <c r="K32" s="144"/>
      <c r="L32" s="145"/>
      <c r="M32" s="101">
        <f t="shared" si="3"/>
        <v>0</v>
      </c>
      <c r="N32" s="144"/>
      <c r="O32" s="145"/>
      <c r="P32" s="101">
        <f t="shared" si="4"/>
        <v>0</v>
      </c>
      <c r="Q32" s="144"/>
      <c r="R32" s="145"/>
      <c r="S32" s="101">
        <f t="shared" si="5"/>
        <v>0</v>
      </c>
      <c r="T32" s="144"/>
      <c r="U32" s="145"/>
      <c r="V32" s="101">
        <f t="shared" si="6"/>
        <v>0</v>
      </c>
      <c r="W32" s="144"/>
      <c r="X32" s="145"/>
      <c r="Y32" s="101">
        <f t="shared" si="7"/>
        <v>0</v>
      </c>
      <c r="Z32" s="144"/>
      <c r="AA32" s="145"/>
      <c r="AB32" s="101">
        <f t="shared" si="8"/>
        <v>0</v>
      </c>
      <c r="AC32" s="144"/>
      <c r="AD32" s="145"/>
      <c r="AE32" s="101">
        <f t="shared" si="9"/>
        <v>0</v>
      </c>
      <c r="AF32" s="144"/>
      <c r="AG32" s="145"/>
      <c r="AH32" s="101">
        <f t="shared" si="10"/>
        <v>0</v>
      </c>
      <c r="AI32" s="144"/>
      <c r="AJ32" s="145"/>
      <c r="AK32" s="101">
        <f t="shared" si="11"/>
        <v>0</v>
      </c>
      <c r="AL32" s="144"/>
      <c r="AM32" s="145"/>
      <c r="AN32" s="101">
        <f t="shared" si="12"/>
        <v>0</v>
      </c>
      <c r="AO32" s="144"/>
      <c r="AP32" s="145"/>
      <c r="AQ32" s="101">
        <f t="shared" si="13"/>
        <v>0</v>
      </c>
      <c r="AR32" s="144"/>
      <c r="AS32" s="145"/>
      <c r="AT32" s="101">
        <f t="shared" si="14"/>
        <v>0</v>
      </c>
      <c r="AU32" s="107">
        <f t="shared" si="15"/>
        <v>0</v>
      </c>
      <c r="AW32" s="144"/>
      <c r="AX32" s="145"/>
      <c r="AY32" s="117">
        <f t="shared" si="16"/>
        <v>0</v>
      </c>
      <c r="AZ32" s="144"/>
      <c r="BA32" s="145"/>
      <c r="BB32" s="117">
        <f t="shared" si="17"/>
        <v>0</v>
      </c>
      <c r="BC32" s="144"/>
      <c r="BD32" s="145"/>
      <c r="BE32" s="117">
        <f t="shared" si="18"/>
        <v>0</v>
      </c>
      <c r="BF32" s="144"/>
      <c r="BG32" s="145"/>
      <c r="BH32" s="117">
        <f t="shared" si="19"/>
        <v>0</v>
      </c>
      <c r="BI32" s="107">
        <f t="shared" si="20"/>
        <v>0</v>
      </c>
      <c r="BK32" s="173"/>
      <c r="BL32" s="173"/>
      <c r="BM32" s="173"/>
      <c r="BN32" s="171">
        <f t="shared" si="21"/>
        <v>0</v>
      </c>
      <c r="BO32" s="173"/>
      <c r="BP32" s="174">
        <f t="shared" si="22"/>
        <v>0</v>
      </c>
      <c r="BQ32" s="171">
        <f t="shared" si="23"/>
        <v>0</v>
      </c>
      <c r="BR32" s="173"/>
      <c r="BS32" s="173"/>
      <c r="BT32" s="144"/>
      <c r="BU32" s="145"/>
      <c r="BV32" s="123">
        <f t="shared" si="24"/>
        <v>0</v>
      </c>
      <c r="BW32" s="144"/>
      <c r="BX32" s="145"/>
      <c r="BY32" s="123">
        <f t="shared" si="25"/>
        <v>0</v>
      </c>
      <c r="BZ32" s="107">
        <f t="shared" si="26"/>
        <v>0</v>
      </c>
      <c r="CB32" s="144"/>
      <c r="CC32" s="145"/>
      <c r="CD32" s="157">
        <f t="shared" si="27"/>
        <v>0</v>
      </c>
      <c r="CE32" s="144"/>
      <c r="CF32" s="145"/>
      <c r="CG32" s="157">
        <f t="shared" si="28"/>
        <v>0</v>
      </c>
      <c r="CH32" s="144"/>
      <c r="CI32" s="145"/>
      <c r="CJ32" s="157">
        <f t="shared" si="29"/>
        <v>0</v>
      </c>
      <c r="CK32" s="144"/>
      <c r="CL32" s="145"/>
      <c r="CM32" s="157">
        <f t="shared" si="30"/>
        <v>0</v>
      </c>
      <c r="CN32" s="144"/>
      <c r="CO32" s="145"/>
      <c r="CP32" s="157">
        <f t="shared" si="31"/>
        <v>0</v>
      </c>
      <c r="CQ32" s="144"/>
      <c r="CR32" s="145"/>
      <c r="CS32" s="157">
        <f t="shared" si="32"/>
        <v>0</v>
      </c>
      <c r="CT32" s="144"/>
      <c r="CU32" s="145"/>
      <c r="CV32" s="157">
        <f t="shared" si="33"/>
        <v>0</v>
      </c>
      <c r="CW32" s="144"/>
      <c r="CX32" s="145"/>
      <c r="CY32" s="157">
        <f t="shared" si="34"/>
        <v>0</v>
      </c>
      <c r="CZ32" s="144"/>
      <c r="DA32" s="145"/>
      <c r="DB32" s="157">
        <f t="shared" si="35"/>
        <v>0</v>
      </c>
      <c r="DC32" s="144"/>
      <c r="DD32" s="145"/>
      <c r="DE32" s="157">
        <f t="shared" si="36"/>
        <v>0</v>
      </c>
      <c r="DF32" s="144"/>
      <c r="DG32" s="145"/>
      <c r="DH32" s="157">
        <f t="shared" si="37"/>
        <v>0</v>
      </c>
      <c r="DI32" s="144"/>
      <c r="DJ32" s="145"/>
      <c r="DK32" s="157">
        <f t="shared" si="38"/>
        <v>0</v>
      </c>
      <c r="DL32" s="144"/>
      <c r="DM32" s="145"/>
      <c r="DN32" s="157">
        <f t="shared" si="39"/>
        <v>0</v>
      </c>
      <c r="DO32" s="144"/>
      <c r="DP32" s="145"/>
      <c r="DQ32" s="157">
        <f t="shared" si="40"/>
        <v>0</v>
      </c>
      <c r="DR32" s="144"/>
      <c r="DS32" s="145"/>
      <c r="DT32" s="157">
        <f t="shared" si="41"/>
        <v>0</v>
      </c>
      <c r="DU32" s="144"/>
      <c r="DV32" s="145"/>
      <c r="DW32" s="157">
        <f t="shared" si="42"/>
        <v>0</v>
      </c>
      <c r="DX32" s="144"/>
      <c r="DY32" s="145"/>
      <c r="DZ32" s="157">
        <f t="shared" si="43"/>
        <v>0</v>
      </c>
      <c r="EA32" s="144"/>
      <c r="EB32" s="145"/>
      <c r="EC32" s="157">
        <f t="shared" si="44"/>
        <v>0</v>
      </c>
      <c r="ED32" s="107">
        <f t="shared" si="45"/>
        <v>0</v>
      </c>
    </row>
    <row r="33" spans="1:134" s="186" customFormat="1" x14ac:dyDescent="0.3">
      <c r="A33" s="163"/>
      <c r="B33" s="164"/>
      <c r="C33" s="165"/>
      <c r="D33" s="166">
        <f t="shared" si="0"/>
        <v>0</v>
      </c>
      <c r="E33" s="144"/>
      <c r="F33" s="145"/>
      <c r="G33" s="101">
        <f t="shared" si="1"/>
        <v>0</v>
      </c>
      <c r="H33" s="144"/>
      <c r="I33" s="145"/>
      <c r="J33" s="101">
        <f t="shared" si="2"/>
        <v>0</v>
      </c>
      <c r="K33" s="144"/>
      <c r="L33" s="145"/>
      <c r="M33" s="101">
        <f t="shared" si="3"/>
        <v>0</v>
      </c>
      <c r="N33" s="144"/>
      <c r="O33" s="145"/>
      <c r="P33" s="101">
        <f t="shared" si="4"/>
        <v>0</v>
      </c>
      <c r="Q33" s="144"/>
      <c r="R33" s="145"/>
      <c r="S33" s="101">
        <f t="shared" si="5"/>
        <v>0</v>
      </c>
      <c r="T33" s="144"/>
      <c r="U33" s="145"/>
      <c r="V33" s="101">
        <f t="shared" si="6"/>
        <v>0</v>
      </c>
      <c r="W33" s="144"/>
      <c r="X33" s="145"/>
      <c r="Y33" s="101">
        <f t="shared" si="7"/>
        <v>0</v>
      </c>
      <c r="Z33" s="144"/>
      <c r="AA33" s="145"/>
      <c r="AB33" s="101">
        <f t="shared" si="8"/>
        <v>0</v>
      </c>
      <c r="AC33" s="144"/>
      <c r="AD33" s="145"/>
      <c r="AE33" s="101">
        <f t="shared" si="9"/>
        <v>0</v>
      </c>
      <c r="AF33" s="144"/>
      <c r="AG33" s="145"/>
      <c r="AH33" s="101">
        <f t="shared" si="10"/>
        <v>0</v>
      </c>
      <c r="AI33" s="144"/>
      <c r="AJ33" s="145"/>
      <c r="AK33" s="101">
        <f t="shared" si="11"/>
        <v>0</v>
      </c>
      <c r="AL33" s="144"/>
      <c r="AM33" s="145"/>
      <c r="AN33" s="101">
        <f t="shared" si="12"/>
        <v>0</v>
      </c>
      <c r="AO33" s="144"/>
      <c r="AP33" s="145"/>
      <c r="AQ33" s="101">
        <f t="shared" si="13"/>
        <v>0</v>
      </c>
      <c r="AR33" s="144"/>
      <c r="AS33" s="145"/>
      <c r="AT33" s="101">
        <f t="shared" si="14"/>
        <v>0</v>
      </c>
      <c r="AU33" s="107">
        <f t="shared" si="15"/>
        <v>0</v>
      </c>
      <c r="AW33" s="144"/>
      <c r="AX33" s="145"/>
      <c r="AY33" s="117">
        <f t="shared" si="16"/>
        <v>0</v>
      </c>
      <c r="AZ33" s="144"/>
      <c r="BA33" s="145"/>
      <c r="BB33" s="117">
        <f t="shared" si="17"/>
        <v>0</v>
      </c>
      <c r="BC33" s="144"/>
      <c r="BD33" s="145"/>
      <c r="BE33" s="117">
        <f t="shared" si="18"/>
        <v>0</v>
      </c>
      <c r="BF33" s="144"/>
      <c r="BG33" s="145"/>
      <c r="BH33" s="117">
        <f t="shared" si="19"/>
        <v>0</v>
      </c>
      <c r="BI33" s="107">
        <f t="shared" si="20"/>
        <v>0</v>
      </c>
      <c r="BK33" s="173"/>
      <c r="BL33" s="173"/>
      <c r="BM33" s="173"/>
      <c r="BN33" s="171">
        <f t="shared" si="21"/>
        <v>0</v>
      </c>
      <c r="BO33" s="173"/>
      <c r="BP33" s="174">
        <f t="shared" si="22"/>
        <v>0</v>
      </c>
      <c r="BQ33" s="171">
        <f t="shared" si="23"/>
        <v>0</v>
      </c>
      <c r="BR33" s="173"/>
      <c r="BS33" s="173"/>
      <c r="BT33" s="144"/>
      <c r="BU33" s="145"/>
      <c r="BV33" s="123">
        <f t="shared" si="24"/>
        <v>0</v>
      </c>
      <c r="BW33" s="144"/>
      <c r="BX33" s="145"/>
      <c r="BY33" s="123">
        <f t="shared" si="25"/>
        <v>0</v>
      </c>
      <c r="BZ33" s="107">
        <f t="shared" si="26"/>
        <v>0</v>
      </c>
      <c r="CB33" s="144"/>
      <c r="CC33" s="145"/>
      <c r="CD33" s="157">
        <f t="shared" si="27"/>
        <v>0</v>
      </c>
      <c r="CE33" s="144"/>
      <c r="CF33" s="145"/>
      <c r="CG33" s="157">
        <f t="shared" si="28"/>
        <v>0</v>
      </c>
      <c r="CH33" s="144"/>
      <c r="CI33" s="145"/>
      <c r="CJ33" s="157">
        <f t="shared" si="29"/>
        <v>0</v>
      </c>
      <c r="CK33" s="144"/>
      <c r="CL33" s="145"/>
      <c r="CM33" s="157">
        <f t="shared" si="30"/>
        <v>0</v>
      </c>
      <c r="CN33" s="144"/>
      <c r="CO33" s="145"/>
      <c r="CP33" s="157">
        <f t="shared" si="31"/>
        <v>0</v>
      </c>
      <c r="CQ33" s="144"/>
      <c r="CR33" s="145"/>
      <c r="CS33" s="157">
        <f t="shared" si="32"/>
        <v>0</v>
      </c>
      <c r="CT33" s="144"/>
      <c r="CU33" s="145"/>
      <c r="CV33" s="157">
        <f t="shared" si="33"/>
        <v>0</v>
      </c>
      <c r="CW33" s="144"/>
      <c r="CX33" s="145"/>
      <c r="CY33" s="157">
        <f t="shared" si="34"/>
        <v>0</v>
      </c>
      <c r="CZ33" s="144"/>
      <c r="DA33" s="145"/>
      <c r="DB33" s="157">
        <f t="shared" si="35"/>
        <v>0</v>
      </c>
      <c r="DC33" s="144"/>
      <c r="DD33" s="145"/>
      <c r="DE33" s="157">
        <f t="shared" si="36"/>
        <v>0</v>
      </c>
      <c r="DF33" s="144"/>
      <c r="DG33" s="145"/>
      <c r="DH33" s="157">
        <f t="shared" si="37"/>
        <v>0</v>
      </c>
      <c r="DI33" s="144"/>
      <c r="DJ33" s="145"/>
      <c r="DK33" s="157">
        <f t="shared" si="38"/>
        <v>0</v>
      </c>
      <c r="DL33" s="144"/>
      <c r="DM33" s="145"/>
      <c r="DN33" s="157">
        <f t="shared" si="39"/>
        <v>0</v>
      </c>
      <c r="DO33" s="144"/>
      <c r="DP33" s="145"/>
      <c r="DQ33" s="157">
        <f t="shared" si="40"/>
        <v>0</v>
      </c>
      <c r="DR33" s="144"/>
      <c r="DS33" s="145"/>
      <c r="DT33" s="157">
        <f t="shared" si="41"/>
        <v>0</v>
      </c>
      <c r="DU33" s="144"/>
      <c r="DV33" s="145"/>
      <c r="DW33" s="157">
        <f t="shared" si="42"/>
        <v>0</v>
      </c>
      <c r="DX33" s="144"/>
      <c r="DY33" s="145"/>
      <c r="DZ33" s="157">
        <f t="shared" si="43"/>
        <v>0</v>
      </c>
      <c r="EA33" s="144"/>
      <c r="EB33" s="145"/>
      <c r="EC33" s="157">
        <f t="shared" si="44"/>
        <v>0</v>
      </c>
      <c r="ED33" s="107">
        <f t="shared" si="45"/>
        <v>0</v>
      </c>
    </row>
    <row r="34" spans="1:134" s="186" customFormat="1" x14ac:dyDescent="0.3">
      <c r="A34" s="163"/>
      <c r="B34" s="164"/>
      <c r="C34" s="165"/>
      <c r="D34" s="166">
        <f t="shared" si="0"/>
        <v>0</v>
      </c>
      <c r="E34" s="144"/>
      <c r="F34" s="145"/>
      <c r="G34" s="101">
        <f t="shared" si="1"/>
        <v>0</v>
      </c>
      <c r="H34" s="144"/>
      <c r="I34" s="145"/>
      <c r="J34" s="101">
        <f t="shared" si="2"/>
        <v>0</v>
      </c>
      <c r="K34" s="144"/>
      <c r="L34" s="145"/>
      <c r="M34" s="101">
        <f t="shared" si="3"/>
        <v>0</v>
      </c>
      <c r="N34" s="144"/>
      <c r="O34" s="145"/>
      <c r="P34" s="101">
        <f t="shared" si="4"/>
        <v>0</v>
      </c>
      <c r="Q34" s="144"/>
      <c r="R34" s="145"/>
      <c r="S34" s="101">
        <f t="shared" si="5"/>
        <v>0</v>
      </c>
      <c r="T34" s="144"/>
      <c r="U34" s="145"/>
      <c r="V34" s="101">
        <f t="shared" si="6"/>
        <v>0</v>
      </c>
      <c r="W34" s="144"/>
      <c r="X34" s="145"/>
      <c r="Y34" s="101">
        <f t="shared" si="7"/>
        <v>0</v>
      </c>
      <c r="Z34" s="144"/>
      <c r="AA34" s="145"/>
      <c r="AB34" s="101">
        <f t="shared" si="8"/>
        <v>0</v>
      </c>
      <c r="AC34" s="144"/>
      <c r="AD34" s="145"/>
      <c r="AE34" s="101">
        <f t="shared" si="9"/>
        <v>0</v>
      </c>
      <c r="AF34" s="144"/>
      <c r="AG34" s="145"/>
      <c r="AH34" s="101">
        <f t="shared" si="10"/>
        <v>0</v>
      </c>
      <c r="AI34" s="144"/>
      <c r="AJ34" s="145"/>
      <c r="AK34" s="101">
        <f t="shared" si="11"/>
        <v>0</v>
      </c>
      <c r="AL34" s="144"/>
      <c r="AM34" s="145"/>
      <c r="AN34" s="101">
        <f t="shared" si="12"/>
        <v>0</v>
      </c>
      <c r="AO34" s="144"/>
      <c r="AP34" s="145"/>
      <c r="AQ34" s="101">
        <f t="shared" si="13"/>
        <v>0</v>
      </c>
      <c r="AR34" s="144"/>
      <c r="AS34" s="145"/>
      <c r="AT34" s="101">
        <f t="shared" si="14"/>
        <v>0</v>
      </c>
      <c r="AU34" s="107">
        <f t="shared" si="15"/>
        <v>0</v>
      </c>
      <c r="AW34" s="144"/>
      <c r="AX34" s="145"/>
      <c r="AY34" s="117">
        <f t="shared" si="16"/>
        <v>0</v>
      </c>
      <c r="AZ34" s="144"/>
      <c r="BA34" s="145"/>
      <c r="BB34" s="117">
        <f t="shared" si="17"/>
        <v>0</v>
      </c>
      <c r="BC34" s="144"/>
      <c r="BD34" s="145"/>
      <c r="BE34" s="117">
        <f t="shared" si="18"/>
        <v>0</v>
      </c>
      <c r="BF34" s="144"/>
      <c r="BG34" s="145"/>
      <c r="BH34" s="117">
        <f t="shared" si="19"/>
        <v>0</v>
      </c>
      <c r="BI34" s="107">
        <f t="shared" si="20"/>
        <v>0</v>
      </c>
      <c r="BK34" s="173"/>
      <c r="BL34" s="173"/>
      <c r="BM34" s="173"/>
      <c r="BN34" s="171">
        <f t="shared" si="21"/>
        <v>0</v>
      </c>
      <c r="BO34" s="173"/>
      <c r="BP34" s="174">
        <f t="shared" si="22"/>
        <v>0</v>
      </c>
      <c r="BQ34" s="171">
        <f t="shared" si="23"/>
        <v>0</v>
      </c>
      <c r="BR34" s="173"/>
      <c r="BS34" s="173"/>
      <c r="BT34" s="144"/>
      <c r="BU34" s="145"/>
      <c r="BV34" s="123">
        <f t="shared" si="24"/>
        <v>0</v>
      </c>
      <c r="BW34" s="144"/>
      <c r="BX34" s="145"/>
      <c r="BY34" s="123">
        <f t="shared" si="25"/>
        <v>0</v>
      </c>
      <c r="BZ34" s="107">
        <f t="shared" si="26"/>
        <v>0</v>
      </c>
      <c r="CB34" s="144"/>
      <c r="CC34" s="145"/>
      <c r="CD34" s="157">
        <f t="shared" si="27"/>
        <v>0</v>
      </c>
      <c r="CE34" s="144"/>
      <c r="CF34" s="145"/>
      <c r="CG34" s="157">
        <f t="shared" si="28"/>
        <v>0</v>
      </c>
      <c r="CH34" s="144"/>
      <c r="CI34" s="145"/>
      <c r="CJ34" s="157">
        <f t="shared" si="29"/>
        <v>0</v>
      </c>
      <c r="CK34" s="144"/>
      <c r="CL34" s="145"/>
      <c r="CM34" s="157">
        <f t="shared" si="30"/>
        <v>0</v>
      </c>
      <c r="CN34" s="144"/>
      <c r="CO34" s="145"/>
      <c r="CP34" s="157">
        <f t="shared" si="31"/>
        <v>0</v>
      </c>
      <c r="CQ34" s="144"/>
      <c r="CR34" s="145"/>
      <c r="CS34" s="157">
        <f t="shared" si="32"/>
        <v>0</v>
      </c>
      <c r="CT34" s="144"/>
      <c r="CU34" s="145"/>
      <c r="CV34" s="157">
        <f t="shared" si="33"/>
        <v>0</v>
      </c>
      <c r="CW34" s="144"/>
      <c r="CX34" s="145"/>
      <c r="CY34" s="157">
        <f t="shared" si="34"/>
        <v>0</v>
      </c>
      <c r="CZ34" s="144"/>
      <c r="DA34" s="145"/>
      <c r="DB34" s="157">
        <f t="shared" si="35"/>
        <v>0</v>
      </c>
      <c r="DC34" s="144"/>
      <c r="DD34" s="145"/>
      <c r="DE34" s="157">
        <f t="shared" si="36"/>
        <v>0</v>
      </c>
      <c r="DF34" s="144"/>
      <c r="DG34" s="145"/>
      <c r="DH34" s="157">
        <f t="shared" si="37"/>
        <v>0</v>
      </c>
      <c r="DI34" s="144"/>
      <c r="DJ34" s="145"/>
      <c r="DK34" s="157">
        <f t="shared" si="38"/>
        <v>0</v>
      </c>
      <c r="DL34" s="144"/>
      <c r="DM34" s="145"/>
      <c r="DN34" s="157">
        <f t="shared" si="39"/>
        <v>0</v>
      </c>
      <c r="DO34" s="144"/>
      <c r="DP34" s="145"/>
      <c r="DQ34" s="157">
        <f t="shared" si="40"/>
        <v>0</v>
      </c>
      <c r="DR34" s="144"/>
      <c r="DS34" s="145"/>
      <c r="DT34" s="157">
        <f t="shared" si="41"/>
        <v>0</v>
      </c>
      <c r="DU34" s="144"/>
      <c r="DV34" s="145"/>
      <c r="DW34" s="157">
        <f t="shared" si="42"/>
        <v>0</v>
      </c>
      <c r="DX34" s="144"/>
      <c r="DY34" s="145"/>
      <c r="DZ34" s="157">
        <f t="shared" si="43"/>
        <v>0</v>
      </c>
      <c r="EA34" s="144"/>
      <c r="EB34" s="145"/>
      <c r="EC34" s="157">
        <f t="shared" si="44"/>
        <v>0</v>
      </c>
      <c r="ED34" s="107">
        <f t="shared" si="45"/>
        <v>0</v>
      </c>
    </row>
    <row r="35" spans="1:134" s="186" customFormat="1" x14ac:dyDescent="0.3">
      <c r="A35" s="163"/>
      <c r="B35" s="164"/>
      <c r="C35" s="165"/>
      <c r="D35" s="166">
        <f t="shared" si="0"/>
        <v>0</v>
      </c>
      <c r="E35" s="144"/>
      <c r="F35" s="145"/>
      <c r="G35" s="101">
        <f t="shared" si="1"/>
        <v>0</v>
      </c>
      <c r="H35" s="144"/>
      <c r="I35" s="145"/>
      <c r="J35" s="101">
        <f t="shared" si="2"/>
        <v>0</v>
      </c>
      <c r="K35" s="144"/>
      <c r="L35" s="145"/>
      <c r="M35" s="101">
        <f t="shared" si="3"/>
        <v>0</v>
      </c>
      <c r="N35" s="144"/>
      <c r="O35" s="145"/>
      <c r="P35" s="101">
        <f t="shared" si="4"/>
        <v>0</v>
      </c>
      <c r="Q35" s="144"/>
      <c r="R35" s="145"/>
      <c r="S35" s="101">
        <f t="shared" si="5"/>
        <v>0</v>
      </c>
      <c r="T35" s="144"/>
      <c r="U35" s="145"/>
      <c r="V35" s="101">
        <f t="shared" si="6"/>
        <v>0</v>
      </c>
      <c r="W35" s="144"/>
      <c r="X35" s="145"/>
      <c r="Y35" s="101">
        <f t="shared" si="7"/>
        <v>0</v>
      </c>
      <c r="Z35" s="144"/>
      <c r="AA35" s="145"/>
      <c r="AB35" s="101">
        <f t="shared" si="8"/>
        <v>0</v>
      </c>
      <c r="AC35" s="144"/>
      <c r="AD35" s="145"/>
      <c r="AE35" s="101">
        <f t="shared" si="9"/>
        <v>0</v>
      </c>
      <c r="AF35" s="144"/>
      <c r="AG35" s="145"/>
      <c r="AH35" s="101">
        <f t="shared" si="10"/>
        <v>0</v>
      </c>
      <c r="AI35" s="144"/>
      <c r="AJ35" s="145"/>
      <c r="AK35" s="101">
        <f t="shared" si="11"/>
        <v>0</v>
      </c>
      <c r="AL35" s="144"/>
      <c r="AM35" s="145"/>
      <c r="AN35" s="101">
        <f t="shared" si="12"/>
        <v>0</v>
      </c>
      <c r="AO35" s="144"/>
      <c r="AP35" s="145"/>
      <c r="AQ35" s="101">
        <f t="shared" si="13"/>
        <v>0</v>
      </c>
      <c r="AR35" s="144"/>
      <c r="AS35" s="145"/>
      <c r="AT35" s="101">
        <f t="shared" si="14"/>
        <v>0</v>
      </c>
      <c r="AU35" s="107">
        <f t="shared" si="15"/>
        <v>0</v>
      </c>
      <c r="AW35" s="144"/>
      <c r="AX35" s="145"/>
      <c r="AY35" s="117">
        <f t="shared" si="16"/>
        <v>0</v>
      </c>
      <c r="AZ35" s="144"/>
      <c r="BA35" s="145"/>
      <c r="BB35" s="117">
        <f t="shared" si="17"/>
        <v>0</v>
      </c>
      <c r="BC35" s="144"/>
      <c r="BD35" s="145"/>
      <c r="BE35" s="117">
        <f t="shared" si="18"/>
        <v>0</v>
      </c>
      <c r="BF35" s="144"/>
      <c r="BG35" s="145"/>
      <c r="BH35" s="117">
        <f t="shared" si="19"/>
        <v>0</v>
      </c>
      <c r="BI35" s="107">
        <f t="shared" si="20"/>
        <v>0</v>
      </c>
      <c r="BK35" s="173"/>
      <c r="BL35" s="173"/>
      <c r="BM35" s="173"/>
      <c r="BN35" s="171">
        <f t="shared" si="21"/>
        <v>0</v>
      </c>
      <c r="BO35" s="173"/>
      <c r="BP35" s="174">
        <f t="shared" si="22"/>
        <v>0</v>
      </c>
      <c r="BQ35" s="171">
        <f t="shared" si="23"/>
        <v>0</v>
      </c>
      <c r="BR35" s="173"/>
      <c r="BS35" s="173"/>
      <c r="BT35" s="144"/>
      <c r="BU35" s="145"/>
      <c r="BV35" s="123">
        <f t="shared" si="24"/>
        <v>0</v>
      </c>
      <c r="BW35" s="144"/>
      <c r="BX35" s="145"/>
      <c r="BY35" s="123">
        <f t="shared" si="25"/>
        <v>0</v>
      </c>
      <c r="BZ35" s="107">
        <f t="shared" si="26"/>
        <v>0</v>
      </c>
      <c r="CB35" s="144"/>
      <c r="CC35" s="145"/>
      <c r="CD35" s="157">
        <f t="shared" si="27"/>
        <v>0</v>
      </c>
      <c r="CE35" s="144"/>
      <c r="CF35" s="145"/>
      <c r="CG35" s="157">
        <f t="shared" si="28"/>
        <v>0</v>
      </c>
      <c r="CH35" s="144"/>
      <c r="CI35" s="145"/>
      <c r="CJ35" s="157">
        <f t="shared" si="29"/>
        <v>0</v>
      </c>
      <c r="CK35" s="144"/>
      <c r="CL35" s="145"/>
      <c r="CM35" s="157">
        <f t="shared" si="30"/>
        <v>0</v>
      </c>
      <c r="CN35" s="144"/>
      <c r="CO35" s="145"/>
      <c r="CP35" s="157">
        <f t="shared" si="31"/>
        <v>0</v>
      </c>
      <c r="CQ35" s="144"/>
      <c r="CR35" s="145"/>
      <c r="CS35" s="157">
        <f t="shared" si="32"/>
        <v>0</v>
      </c>
      <c r="CT35" s="144"/>
      <c r="CU35" s="145"/>
      <c r="CV35" s="157">
        <f t="shared" si="33"/>
        <v>0</v>
      </c>
      <c r="CW35" s="144"/>
      <c r="CX35" s="145"/>
      <c r="CY35" s="157">
        <f t="shared" si="34"/>
        <v>0</v>
      </c>
      <c r="CZ35" s="144"/>
      <c r="DA35" s="145"/>
      <c r="DB35" s="157">
        <f t="shared" si="35"/>
        <v>0</v>
      </c>
      <c r="DC35" s="144"/>
      <c r="DD35" s="145"/>
      <c r="DE35" s="157">
        <f t="shared" si="36"/>
        <v>0</v>
      </c>
      <c r="DF35" s="144"/>
      <c r="DG35" s="145"/>
      <c r="DH35" s="157">
        <f t="shared" si="37"/>
        <v>0</v>
      </c>
      <c r="DI35" s="144"/>
      <c r="DJ35" s="145"/>
      <c r="DK35" s="157">
        <f t="shared" si="38"/>
        <v>0</v>
      </c>
      <c r="DL35" s="144"/>
      <c r="DM35" s="145"/>
      <c r="DN35" s="157">
        <f t="shared" si="39"/>
        <v>0</v>
      </c>
      <c r="DO35" s="144"/>
      <c r="DP35" s="145"/>
      <c r="DQ35" s="157">
        <f t="shared" si="40"/>
        <v>0</v>
      </c>
      <c r="DR35" s="144"/>
      <c r="DS35" s="145"/>
      <c r="DT35" s="157">
        <f t="shared" si="41"/>
        <v>0</v>
      </c>
      <c r="DU35" s="144"/>
      <c r="DV35" s="145"/>
      <c r="DW35" s="157">
        <f t="shared" si="42"/>
        <v>0</v>
      </c>
      <c r="DX35" s="144"/>
      <c r="DY35" s="145"/>
      <c r="DZ35" s="157">
        <f t="shared" si="43"/>
        <v>0</v>
      </c>
      <c r="EA35" s="144"/>
      <c r="EB35" s="145"/>
      <c r="EC35" s="157">
        <f t="shared" si="44"/>
        <v>0</v>
      </c>
      <c r="ED35" s="107">
        <f t="shared" si="45"/>
        <v>0</v>
      </c>
    </row>
    <row r="36" spans="1:134" s="186" customFormat="1" x14ac:dyDescent="0.3">
      <c r="A36" s="163"/>
      <c r="B36" s="164"/>
      <c r="C36" s="165"/>
      <c r="D36" s="166">
        <f t="shared" si="0"/>
        <v>0</v>
      </c>
      <c r="E36" s="144"/>
      <c r="F36" s="145"/>
      <c r="G36" s="101">
        <f t="shared" si="1"/>
        <v>0</v>
      </c>
      <c r="H36" s="144"/>
      <c r="I36" s="145"/>
      <c r="J36" s="101">
        <f t="shared" si="2"/>
        <v>0</v>
      </c>
      <c r="K36" s="144"/>
      <c r="L36" s="145"/>
      <c r="M36" s="101">
        <f t="shared" si="3"/>
        <v>0</v>
      </c>
      <c r="N36" s="144"/>
      <c r="O36" s="145"/>
      <c r="P36" s="101">
        <f t="shared" si="4"/>
        <v>0</v>
      </c>
      <c r="Q36" s="144"/>
      <c r="R36" s="145"/>
      <c r="S36" s="101">
        <f t="shared" si="5"/>
        <v>0</v>
      </c>
      <c r="T36" s="144"/>
      <c r="U36" s="145"/>
      <c r="V36" s="101">
        <f t="shared" si="6"/>
        <v>0</v>
      </c>
      <c r="W36" s="144"/>
      <c r="X36" s="145"/>
      <c r="Y36" s="101">
        <f t="shared" si="7"/>
        <v>0</v>
      </c>
      <c r="Z36" s="144"/>
      <c r="AA36" s="145"/>
      <c r="AB36" s="101">
        <f t="shared" si="8"/>
        <v>0</v>
      </c>
      <c r="AC36" s="144"/>
      <c r="AD36" s="145"/>
      <c r="AE36" s="101">
        <f t="shared" si="9"/>
        <v>0</v>
      </c>
      <c r="AF36" s="144"/>
      <c r="AG36" s="145"/>
      <c r="AH36" s="101">
        <f t="shared" si="10"/>
        <v>0</v>
      </c>
      <c r="AI36" s="144"/>
      <c r="AJ36" s="145"/>
      <c r="AK36" s="101">
        <f t="shared" si="11"/>
        <v>0</v>
      </c>
      <c r="AL36" s="144"/>
      <c r="AM36" s="145"/>
      <c r="AN36" s="101">
        <f t="shared" si="12"/>
        <v>0</v>
      </c>
      <c r="AO36" s="144"/>
      <c r="AP36" s="145"/>
      <c r="AQ36" s="101">
        <f t="shared" si="13"/>
        <v>0</v>
      </c>
      <c r="AR36" s="144"/>
      <c r="AS36" s="145"/>
      <c r="AT36" s="101">
        <f t="shared" si="14"/>
        <v>0</v>
      </c>
      <c r="AU36" s="107">
        <f t="shared" si="15"/>
        <v>0</v>
      </c>
      <c r="AW36" s="144"/>
      <c r="AX36" s="145"/>
      <c r="AY36" s="117">
        <f t="shared" si="16"/>
        <v>0</v>
      </c>
      <c r="AZ36" s="144"/>
      <c r="BA36" s="145"/>
      <c r="BB36" s="117">
        <f t="shared" si="17"/>
        <v>0</v>
      </c>
      <c r="BC36" s="144"/>
      <c r="BD36" s="145"/>
      <c r="BE36" s="117">
        <f t="shared" si="18"/>
        <v>0</v>
      </c>
      <c r="BF36" s="144"/>
      <c r="BG36" s="145"/>
      <c r="BH36" s="117">
        <f t="shared" si="19"/>
        <v>0</v>
      </c>
      <c r="BI36" s="107">
        <f t="shared" si="20"/>
        <v>0</v>
      </c>
      <c r="BK36" s="173"/>
      <c r="BL36" s="173"/>
      <c r="BM36" s="173"/>
      <c r="BN36" s="171">
        <f t="shared" si="21"/>
        <v>0</v>
      </c>
      <c r="BO36" s="173"/>
      <c r="BP36" s="174">
        <f t="shared" si="22"/>
        <v>0</v>
      </c>
      <c r="BQ36" s="171">
        <f t="shared" si="23"/>
        <v>0</v>
      </c>
      <c r="BR36" s="173"/>
      <c r="BS36" s="173"/>
      <c r="BT36" s="144"/>
      <c r="BU36" s="145"/>
      <c r="BV36" s="123">
        <f t="shared" si="24"/>
        <v>0</v>
      </c>
      <c r="BW36" s="144"/>
      <c r="BX36" s="145"/>
      <c r="BY36" s="123">
        <f t="shared" si="25"/>
        <v>0</v>
      </c>
      <c r="BZ36" s="107">
        <f t="shared" si="26"/>
        <v>0</v>
      </c>
      <c r="CB36" s="144"/>
      <c r="CC36" s="145"/>
      <c r="CD36" s="157">
        <f t="shared" si="27"/>
        <v>0</v>
      </c>
      <c r="CE36" s="144"/>
      <c r="CF36" s="145"/>
      <c r="CG36" s="157">
        <f t="shared" si="28"/>
        <v>0</v>
      </c>
      <c r="CH36" s="144"/>
      <c r="CI36" s="145"/>
      <c r="CJ36" s="157">
        <f t="shared" si="29"/>
        <v>0</v>
      </c>
      <c r="CK36" s="144"/>
      <c r="CL36" s="145"/>
      <c r="CM36" s="157">
        <f t="shared" si="30"/>
        <v>0</v>
      </c>
      <c r="CN36" s="144"/>
      <c r="CO36" s="145"/>
      <c r="CP36" s="157">
        <f t="shared" si="31"/>
        <v>0</v>
      </c>
      <c r="CQ36" s="144"/>
      <c r="CR36" s="145"/>
      <c r="CS36" s="157">
        <f t="shared" si="32"/>
        <v>0</v>
      </c>
      <c r="CT36" s="144"/>
      <c r="CU36" s="145"/>
      <c r="CV36" s="157">
        <f t="shared" si="33"/>
        <v>0</v>
      </c>
      <c r="CW36" s="144"/>
      <c r="CX36" s="145"/>
      <c r="CY36" s="157">
        <f t="shared" si="34"/>
        <v>0</v>
      </c>
      <c r="CZ36" s="144"/>
      <c r="DA36" s="145"/>
      <c r="DB36" s="157">
        <f t="shared" si="35"/>
        <v>0</v>
      </c>
      <c r="DC36" s="144"/>
      <c r="DD36" s="145"/>
      <c r="DE36" s="157">
        <f t="shared" si="36"/>
        <v>0</v>
      </c>
      <c r="DF36" s="144"/>
      <c r="DG36" s="145"/>
      <c r="DH36" s="157">
        <f t="shared" si="37"/>
        <v>0</v>
      </c>
      <c r="DI36" s="144"/>
      <c r="DJ36" s="145"/>
      <c r="DK36" s="157">
        <f t="shared" si="38"/>
        <v>0</v>
      </c>
      <c r="DL36" s="144"/>
      <c r="DM36" s="145"/>
      <c r="DN36" s="157">
        <f t="shared" si="39"/>
        <v>0</v>
      </c>
      <c r="DO36" s="144"/>
      <c r="DP36" s="145"/>
      <c r="DQ36" s="157">
        <f t="shared" si="40"/>
        <v>0</v>
      </c>
      <c r="DR36" s="144"/>
      <c r="DS36" s="145"/>
      <c r="DT36" s="157">
        <f t="shared" si="41"/>
        <v>0</v>
      </c>
      <c r="DU36" s="144"/>
      <c r="DV36" s="145"/>
      <c r="DW36" s="157">
        <f t="shared" si="42"/>
        <v>0</v>
      </c>
      <c r="DX36" s="144"/>
      <c r="DY36" s="145"/>
      <c r="DZ36" s="157">
        <f t="shared" si="43"/>
        <v>0</v>
      </c>
      <c r="EA36" s="144"/>
      <c r="EB36" s="145"/>
      <c r="EC36" s="157">
        <f t="shared" si="44"/>
        <v>0</v>
      </c>
      <c r="ED36" s="107">
        <f t="shared" si="45"/>
        <v>0</v>
      </c>
    </row>
    <row r="37" spans="1:134" s="186" customFormat="1" x14ac:dyDescent="0.3">
      <c r="A37" s="163"/>
      <c r="B37" s="164"/>
      <c r="C37" s="165"/>
      <c r="D37" s="166">
        <f t="shared" si="0"/>
        <v>0</v>
      </c>
      <c r="E37" s="144"/>
      <c r="F37" s="145"/>
      <c r="G37" s="101">
        <f t="shared" si="1"/>
        <v>0</v>
      </c>
      <c r="H37" s="144"/>
      <c r="I37" s="145"/>
      <c r="J37" s="101">
        <f t="shared" si="2"/>
        <v>0</v>
      </c>
      <c r="K37" s="144"/>
      <c r="L37" s="145"/>
      <c r="M37" s="101">
        <f t="shared" si="3"/>
        <v>0</v>
      </c>
      <c r="N37" s="144"/>
      <c r="O37" s="145"/>
      <c r="P37" s="101">
        <f t="shared" si="4"/>
        <v>0</v>
      </c>
      <c r="Q37" s="144"/>
      <c r="R37" s="145"/>
      <c r="S37" s="101">
        <f t="shared" si="5"/>
        <v>0</v>
      </c>
      <c r="T37" s="144"/>
      <c r="U37" s="145"/>
      <c r="V37" s="101">
        <f t="shared" si="6"/>
        <v>0</v>
      </c>
      <c r="W37" s="144"/>
      <c r="X37" s="145"/>
      <c r="Y37" s="101">
        <f t="shared" si="7"/>
        <v>0</v>
      </c>
      <c r="Z37" s="144"/>
      <c r="AA37" s="145"/>
      <c r="AB37" s="101">
        <f t="shared" si="8"/>
        <v>0</v>
      </c>
      <c r="AC37" s="144"/>
      <c r="AD37" s="145"/>
      <c r="AE37" s="101">
        <f t="shared" si="9"/>
        <v>0</v>
      </c>
      <c r="AF37" s="144"/>
      <c r="AG37" s="145"/>
      <c r="AH37" s="101">
        <f t="shared" si="10"/>
        <v>0</v>
      </c>
      <c r="AI37" s="144"/>
      <c r="AJ37" s="145"/>
      <c r="AK37" s="101">
        <f t="shared" si="11"/>
        <v>0</v>
      </c>
      <c r="AL37" s="144"/>
      <c r="AM37" s="145"/>
      <c r="AN37" s="101">
        <f t="shared" si="12"/>
        <v>0</v>
      </c>
      <c r="AO37" s="144"/>
      <c r="AP37" s="145"/>
      <c r="AQ37" s="101">
        <f t="shared" si="13"/>
        <v>0</v>
      </c>
      <c r="AR37" s="144"/>
      <c r="AS37" s="145"/>
      <c r="AT37" s="101">
        <f t="shared" si="14"/>
        <v>0</v>
      </c>
      <c r="AU37" s="107">
        <f t="shared" si="15"/>
        <v>0</v>
      </c>
      <c r="AW37" s="144"/>
      <c r="AX37" s="145"/>
      <c r="AY37" s="117">
        <f t="shared" si="16"/>
        <v>0</v>
      </c>
      <c r="AZ37" s="144"/>
      <c r="BA37" s="145"/>
      <c r="BB37" s="117">
        <f t="shared" si="17"/>
        <v>0</v>
      </c>
      <c r="BC37" s="144"/>
      <c r="BD37" s="145"/>
      <c r="BE37" s="117">
        <f t="shared" si="18"/>
        <v>0</v>
      </c>
      <c r="BF37" s="144"/>
      <c r="BG37" s="145"/>
      <c r="BH37" s="117">
        <f t="shared" si="19"/>
        <v>0</v>
      </c>
      <c r="BI37" s="107">
        <f t="shared" si="20"/>
        <v>0</v>
      </c>
      <c r="BK37" s="173"/>
      <c r="BL37" s="173"/>
      <c r="BM37" s="173"/>
      <c r="BN37" s="171">
        <f t="shared" si="21"/>
        <v>0</v>
      </c>
      <c r="BO37" s="173"/>
      <c r="BP37" s="174">
        <f t="shared" si="22"/>
        <v>0</v>
      </c>
      <c r="BQ37" s="171">
        <f t="shared" si="23"/>
        <v>0</v>
      </c>
      <c r="BR37" s="173"/>
      <c r="BS37" s="173"/>
      <c r="BT37" s="144"/>
      <c r="BU37" s="145"/>
      <c r="BV37" s="123">
        <f t="shared" si="24"/>
        <v>0</v>
      </c>
      <c r="BW37" s="144"/>
      <c r="BX37" s="145"/>
      <c r="BY37" s="123">
        <f t="shared" si="25"/>
        <v>0</v>
      </c>
      <c r="BZ37" s="107">
        <f t="shared" si="26"/>
        <v>0</v>
      </c>
      <c r="CB37" s="144"/>
      <c r="CC37" s="145"/>
      <c r="CD37" s="157">
        <f t="shared" si="27"/>
        <v>0</v>
      </c>
      <c r="CE37" s="144"/>
      <c r="CF37" s="145"/>
      <c r="CG37" s="157">
        <f t="shared" si="28"/>
        <v>0</v>
      </c>
      <c r="CH37" s="144"/>
      <c r="CI37" s="145"/>
      <c r="CJ37" s="157">
        <f t="shared" si="29"/>
        <v>0</v>
      </c>
      <c r="CK37" s="144"/>
      <c r="CL37" s="145"/>
      <c r="CM37" s="157">
        <f t="shared" si="30"/>
        <v>0</v>
      </c>
      <c r="CN37" s="144"/>
      <c r="CO37" s="145"/>
      <c r="CP37" s="157">
        <f t="shared" si="31"/>
        <v>0</v>
      </c>
      <c r="CQ37" s="144"/>
      <c r="CR37" s="145"/>
      <c r="CS37" s="157">
        <f t="shared" si="32"/>
        <v>0</v>
      </c>
      <c r="CT37" s="144"/>
      <c r="CU37" s="145"/>
      <c r="CV37" s="157">
        <f t="shared" si="33"/>
        <v>0</v>
      </c>
      <c r="CW37" s="144"/>
      <c r="CX37" s="145"/>
      <c r="CY37" s="157">
        <f t="shared" si="34"/>
        <v>0</v>
      </c>
      <c r="CZ37" s="144"/>
      <c r="DA37" s="145"/>
      <c r="DB37" s="157">
        <f t="shared" si="35"/>
        <v>0</v>
      </c>
      <c r="DC37" s="144"/>
      <c r="DD37" s="145"/>
      <c r="DE37" s="157">
        <f t="shared" si="36"/>
        <v>0</v>
      </c>
      <c r="DF37" s="144"/>
      <c r="DG37" s="145"/>
      <c r="DH37" s="157">
        <f t="shared" si="37"/>
        <v>0</v>
      </c>
      <c r="DI37" s="144"/>
      <c r="DJ37" s="145"/>
      <c r="DK37" s="157">
        <f t="shared" si="38"/>
        <v>0</v>
      </c>
      <c r="DL37" s="144"/>
      <c r="DM37" s="145"/>
      <c r="DN37" s="157">
        <f t="shared" si="39"/>
        <v>0</v>
      </c>
      <c r="DO37" s="144"/>
      <c r="DP37" s="145"/>
      <c r="DQ37" s="157">
        <f t="shared" si="40"/>
        <v>0</v>
      </c>
      <c r="DR37" s="144"/>
      <c r="DS37" s="145"/>
      <c r="DT37" s="157">
        <f t="shared" si="41"/>
        <v>0</v>
      </c>
      <c r="DU37" s="144"/>
      <c r="DV37" s="145"/>
      <c r="DW37" s="157">
        <f t="shared" si="42"/>
        <v>0</v>
      </c>
      <c r="DX37" s="144"/>
      <c r="DY37" s="145"/>
      <c r="DZ37" s="157">
        <f t="shared" si="43"/>
        <v>0</v>
      </c>
      <c r="EA37" s="144"/>
      <c r="EB37" s="145"/>
      <c r="EC37" s="157">
        <f t="shared" si="44"/>
        <v>0</v>
      </c>
      <c r="ED37" s="107">
        <f t="shared" si="45"/>
        <v>0</v>
      </c>
    </row>
    <row r="38" spans="1:134" s="186" customFormat="1" x14ac:dyDescent="0.3">
      <c r="A38" s="163"/>
      <c r="B38" s="164"/>
      <c r="C38" s="165"/>
      <c r="D38" s="166">
        <f t="shared" si="0"/>
        <v>0</v>
      </c>
      <c r="E38" s="144"/>
      <c r="F38" s="145"/>
      <c r="G38" s="101">
        <f t="shared" si="1"/>
        <v>0</v>
      </c>
      <c r="H38" s="144"/>
      <c r="I38" s="145"/>
      <c r="J38" s="101">
        <f t="shared" si="2"/>
        <v>0</v>
      </c>
      <c r="K38" s="144"/>
      <c r="L38" s="145"/>
      <c r="M38" s="101">
        <f t="shared" si="3"/>
        <v>0</v>
      </c>
      <c r="N38" s="144"/>
      <c r="O38" s="145"/>
      <c r="P38" s="101">
        <f t="shared" si="4"/>
        <v>0</v>
      </c>
      <c r="Q38" s="144"/>
      <c r="R38" s="145"/>
      <c r="S38" s="101">
        <f t="shared" si="5"/>
        <v>0</v>
      </c>
      <c r="T38" s="144"/>
      <c r="U38" s="145"/>
      <c r="V38" s="101">
        <f t="shared" si="6"/>
        <v>0</v>
      </c>
      <c r="W38" s="144"/>
      <c r="X38" s="145"/>
      <c r="Y38" s="101">
        <f t="shared" si="7"/>
        <v>0</v>
      </c>
      <c r="Z38" s="144"/>
      <c r="AA38" s="145"/>
      <c r="AB38" s="101">
        <f t="shared" si="8"/>
        <v>0</v>
      </c>
      <c r="AC38" s="144"/>
      <c r="AD38" s="145"/>
      <c r="AE38" s="101">
        <f t="shared" si="9"/>
        <v>0</v>
      </c>
      <c r="AF38" s="144"/>
      <c r="AG38" s="145"/>
      <c r="AH38" s="101">
        <f t="shared" si="10"/>
        <v>0</v>
      </c>
      <c r="AI38" s="144"/>
      <c r="AJ38" s="145"/>
      <c r="AK38" s="101">
        <f t="shared" si="11"/>
        <v>0</v>
      </c>
      <c r="AL38" s="144"/>
      <c r="AM38" s="145"/>
      <c r="AN38" s="101">
        <f t="shared" si="12"/>
        <v>0</v>
      </c>
      <c r="AO38" s="144"/>
      <c r="AP38" s="145"/>
      <c r="AQ38" s="101">
        <f t="shared" si="13"/>
        <v>0</v>
      </c>
      <c r="AR38" s="144"/>
      <c r="AS38" s="145"/>
      <c r="AT38" s="101">
        <f t="shared" si="14"/>
        <v>0</v>
      </c>
      <c r="AU38" s="107">
        <f t="shared" si="15"/>
        <v>0</v>
      </c>
      <c r="AW38" s="144"/>
      <c r="AX38" s="145"/>
      <c r="AY38" s="117">
        <f t="shared" si="16"/>
        <v>0</v>
      </c>
      <c r="AZ38" s="144"/>
      <c r="BA38" s="145"/>
      <c r="BB38" s="117">
        <f t="shared" si="17"/>
        <v>0</v>
      </c>
      <c r="BC38" s="144"/>
      <c r="BD38" s="145"/>
      <c r="BE38" s="117">
        <f t="shared" si="18"/>
        <v>0</v>
      </c>
      <c r="BF38" s="144"/>
      <c r="BG38" s="145"/>
      <c r="BH38" s="117">
        <f t="shared" si="19"/>
        <v>0</v>
      </c>
      <c r="BI38" s="107">
        <f t="shared" si="20"/>
        <v>0</v>
      </c>
      <c r="BK38" s="173"/>
      <c r="BL38" s="173"/>
      <c r="BM38" s="173"/>
      <c r="BN38" s="171">
        <f t="shared" si="21"/>
        <v>0</v>
      </c>
      <c r="BO38" s="173"/>
      <c r="BP38" s="174">
        <f t="shared" si="22"/>
        <v>0</v>
      </c>
      <c r="BQ38" s="171">
        <f t="shared" si="23"/>
        <v>0</v>
      </c>
      <c r="BR38" s="173"/>
      <c r="BS38" s="173"/>
      <c r="BT38" s="144"/>
      <c r="BU38" s="145"/>
      <c r="BV38" s="123">
        <f t="shared" si="24"/>
        <v>0</v>
      </c>
      <c r="BW38" s="144"/>
      <c r="BX38" s="145"/>
      <c r="BY38" s="123">
        <f t="shared" si="25"/>
        <v>0</v>
      </c>
      <c r="BZ38" s="107">
        <f t="shared" si="26"/>
        <v>0</v>
      </c>
      <c r="CB38" s="144"/>
      <c r="CC38" s="145"/>
      <c r="CD38" s="157">
        <f t="shared" si="27"/>
        <v>0</v>
      </c>
      <c r="CE38" s="144"/>
      <c r="CF38" s="145"/>
      <c r="CG38" s="157">
        <f t="shared" si="28"/>
        <v>0</v>
      </c>
      <c r="CH38" s="144"/>
      <c r="CI38" s="145"/>
      <c r="CJ38" s="157">
        <f t="shared" si="29"/>
        <v>0</v>
      </c>
      <c r="CK38" s="144"/>
      <c r="CL38" s="145"/>
      <c r="CM38" s="157">
        <f t="shared" si="30"/>
        <v>0</v>
      </c>
      <c r="CN38" s="144"/>
      <c r="CO38" s="145"/>
      <c r="CP38" s="157">
        <f t="shared" si="31"/>
        <v>0</v>
      </c>
      <c r="CQ38" s="144"/>
      <c r="CR38" s="145"/>
      <c r="CS38" s="157">
        <f t="shared" si="32"/>
        <v>0</v>
      </c>
      <c r="CT38" s="144"/>
      <c r="CU38" s="145"/>
      <c r="CV38" s="157">
        <f t="shared" si="33"/>
        <v>0</v>
      </c>
      <c r="CW38" s="144"/>
      <c r="CX38" s="145"/>
      <c r="CY38" s="157">
        <f t="shared" si="34"/>
        <v>0</v>
      </c>
      <c r="CZ38" s="144"/>
      <c r="DA38" s="145"/>
      <c r="DB38" s="157">
        <f t="shared" si="35"/>
        <v>0</v>
      </c>
      <c r="DC38" s="144"/>
      <c r="DD38" s="145"/>
      <c r="DE38" s="157">
        <f t="shared" si="36"/>
        <v>0</v>
      </c>
      <c r="DF38" s="144"/>
      <c r="DG38" s="145"/>
      <c r="DH38" s="157">
        <f t="shared" si="37"/>
        <v>0</v>
      </c>
      <c r="DI38" s="144"/>
      <c r="DJ38" s="145"/>
      <c r="DK38" s="157">
        <f t="shared" si="38"/>
        <v>0</v>
      </c>
      <c r="DL38" s="144"/>
      <c r="DM38" s="145"/>
      <c r="DN38" s="157">
        <f t="shared" si="39"/>
        <v>0</v>
      </c>
      <c r="DO38" s="144"/>
      <c r="DP38" s="145"/>
      <c r="DQ38" s="157">
        <f t="shared" si="40"/>
        <v>0</v>
      </c>
      <c r="DR38" s="144"/>
      <c r="DS38" s="145"/>
      <c r="DT38" s="157">
        <f t="shared" si="41"/>
        <v>0</v>
      </c>
      <c r="DU38" s="144"/>
      <c r="DV38" s="145"/>
      <c r="DW38" s="157">
        <f t="shared" si="42"/>
        <v>0</v>
      </c>
      <c r="DX38" s="144"/>
      <c r="DY38" s="145"/>
      <c r="DZ38" s="157">
        <f t="shared" si="43"/>
        <v>0</v>
      </c>
      <c r="EA38" s="144"/>
      <c r="EB38" s="145"/>
      <c r="EC38" s="157">
        <f t="shared" si="44"/>
        <v>0</v>
      </c>
      <c r="ED38" s="107">
        <f t="shared" si="45"/>
        <v>0</v>
      </c>
    </row>
    <row r="39" spans="1:134" s="186" customFormat="1" x14ac:dyDescent="0.3">
      <c r="A39" s="163"/>
      <c r="B39" s="164"/>
      <c r="C39" s="165"/>
      <c r="D39" s="166">
        <f t="shared" si="0"/>
        <v>0</v>
      </c>
      <c r="E39" s="144"/>
      <c r="F39" s="145"/>
      <c r="G39" s="101">
        <f t="shared" si="1"/>
        <v>0</v>
      </c>
      <c r="H39" s="144"/>
      <c r="I39" s="145"/>
      <c r="J39" s="101">
        <f t="shared" si="2"/>
        <v>0</v>
      </c>
      <c r="K39" s="144"/>
      <c r="L39" s="145"/>
      <c r="M39" s="101">
        <f t="shared" si="3"/>
        <v>0</v>
      </c>
      <c r="N39" s="144"/>
      <c r="O39" s="145"/>
      <c r="P39" s="101">
        <f t="shared" si="4"/>
        <v>0</v>
      </c>
      <c r="Q39" s="144"/>
      <c r="R39" s="145"/>
      <c r="S39" s="101">
        <f t="shared" si="5"/>
        <v>0</v>
      </c>
      <c r="T39" s="144"/>
      <c r="U39" s="145"/>
      <c r="V39" s="101">
        <f t="shared" si="6"/>
        <v>0</v>
      </c>
      <c r="W39" s="144"/>
      <c r="X39" s="145"/>
      <c r="Y39" s="101">
        <f t="shared" si="7"/>
        <v>0</v>
      </c>
      <c r="Z39" s="144"/>
      <c r="AA39" s="145"/>
      <c r="AB39" s="101">
        <f t="shared" si="8"/>
        <v>0</v>
      </c>
      <c r="AC39" s="144"/>
      <c r="AD39" s="145"/>
      <c r="AE39" s="101">
        <f t="shared" si="9"/>
        <v>0</v>
      </c>
      <c r="AF39" s="144"/>
      <c r="AG39" s="145"/>
      <c r="AH39" s="101">
        <f t="shared" si="10"/>
        <v>0</v>
      </c>
      <c r="AI39" s="144"/>
      <c r="AJ39" s="145"/>
      <c r="AK39" s="101">
        <f t="shared" si="11"/>
        <v>0</v>
      </c>
      <c r="AL39" s="144"/>
      <c r="AM39" s="145"/>
      <c r="AN39" s="101">
        <f t="shared" si="12"/>
        <v>0</v>
      </c>
      <c r="AO39" s="144"/>
      <c r="AP39" s="145"/>
      <c r="AQ39" s="101">
        <f t="shared" si="13"/>
        <v>0</v>
      </c>
      <c r="AR39" s="144"/>
      <c r="AS39" s="145"/>
      <c r="AT39" s="101">
        <f t="shared" si="14"/>
        <v>0</v>
      </c>
      <c r="AU39" s="107">
        <f t="shared" si="15"/>
        <v>0</v>
      </c>
      <c r="AW39" s="144"/>
      <c r="AX39" s="145"/>
      <c r="AY39" s="117">
        <f t="shared" si="16"/>
        <v>0</v>
      </c>
      <c r="AZ39" s="144"/>
      <c r="BA39" s="145"/>
      <c r="BB39" s="117">
        <f t="shared" si="17"/>
        <v>0</v>
      </c>
      <c r="BC39" s="144"/>
      <c r="BD39" s="145"/>
      <c r="BE39" s="117">
        <f t="shared" si="18"/>
        <v>0</v>
      </c>
      <c r="BF39" s="144"/>
      <c r="BG39" s="145"/>
      <c r="BH39" s="117">
        <f t="shared" si="19"/>
        <v>0</v>
      </c>
      <c r="BI39" s="107">
        <f t="shared" si="20"/>
        <v>0</v>
      </c>
      <c r="BK39" s="173"/>
      <c r="BL39" s="173"/>
      <c r="BM39" s="173"/>
      <c r="BN39" s="171">
        <f t="shared" si="21"/>
        <v>0</v>
      </c>
      <c r="BO39" s="173"/>
      <c r="BP39" s="174">
        <f t="shared" si="22"/>
        <v>0</v>
      </c>
      <c r="BQ39" s="171">
        <f t="shared" si="23"/>
        <v>0</v>
      </c>
      <c r="BR39" s="173"/>
      <c r="BS39" s="173"/>
      <c r="BT39" s="144"/>
      <c r="BU39" s="145"/>
      <c r="BV39" s="123">
        <f t="shared" si="24"/>
        <v>0</v>
      </c>
      <c r="BW39" s="144"/>
      <c r="BX39" s="145"/>
      <c r="BY39" s="123">
        <f t="shared" si="25"/>
        <v>0</v>
      </c>
      <c r="BZ39" s="107">
        <f t="shared" si="26"/>
        <v>0</v>
      </c>
      <c r="CB39" s="144"/>
      <c r="CC39" s="145"/>
      <c r="CD39" s="157">
        <f t="shared" si="27"/>
        <v>0</v>
      </c>
      <c r="CE39" s="144"/>
      <c r="CF39" s="145"/>
      <c r="CG39" s="157">
        <f t="shared" si="28"/>
        <v>0</v>
      </c>
      <c r="CH39" s="144"/>
      <c r="CI39" s="145"/>
      <c r="CJ39" s="157">
        <f t="shared" si="29"/>
        <v>0</v>
      </c>
      <c r="CK39" s="144"/>
      <c r="CL39" s="145"/>
      <c r="CM39" s="157">
        <f t="shared" si="30"/>
        <v>0</v>
      </c>
      <c r="CN39" s="144"/>
      <c r="CO39" s="145"/>
      <c r="CP39" s="157">
        <f t="shared" si="31"/>
        <v>0</v>
      </c>
      <c r="CQ39" s="144"/>
      <c r="CR39" s="145"/>
      <c r="CS39" s="157">
        <f t="shared" si="32"/>
        <v>0</v>
      </c>
      <c r="CT39" s="144"/>
      <c r="CU39" s="145"/>
      <c r="CV39" s="157">
        <f t="shared" si="33"/>
        <v>0</v>
      </c>
      <c r="CW39" s="144"/>
      <c r="CX39" s="145"/>
      <c r="CY39" s="157">
        <f t="shared" si="34"/>
        <v>0</v>
      </c>
      <c r="CZ39" s="144"/>
      <c r="DA39" s="145"/>
      <c r="DB39" s="157">
        <f t="shared" si="35"/>
        <v>0</v>
      </c>
      <c r="DC39" s="144"/>
      <c r="DD39" s="145"/>
      <c r="DE39" s="157">
        <f t="shared" si="36"/>
        <v>0</v>
      </c>
      <c r="DF39" s="144"/>
      <c r="DG39" s="145"/>
      <c r="DH39" s="157">
        <f t="shared" si="37"/>
        <v>0</v>
      </c>
      <c r="DI39" s="144"/>
      <c r="DJ39" s="145"/>
      <c r="DK39" s="157">
        <f t="shared" si="38"/>
        <v>0</v>
      </c>
      <c r="DL39" s="144"/>
      <c r="DM39" s="145"/>
      <c r="DN39" s="157">
        <f t="shared" si="39"/>
        <v>0</v>
      </c>
      <c r="DO39" s="144"/>
      <c r="DP39" s="145"/>
      <c r="DQ39" s="157">
        <f t="shared" si="40"/>
        <v>0</v>
      </c>
      <c r="DR39" s="144"/>
      <c r="DS39" s="145"/>
      <c r="DT39" s="157">
        <f t="shared" si="41"/>
        <v>0</v>
      </c>
      <c r="DU39" s="144"/>
      <c r="DV39" s="145"/>
      <c r="DW39" s="157">
        <f t="shared" si="42"/>
        <v>0</v>
      </c>
      <c r="DX39" s="144"/>
      <c r="DY39" s="145"/>
      <c r="DZ39" s="157">
        <f t="shared" si="43"/>
        <v>0</v>
      </c>
      <c r="EA39" s="144"/>
      <c r="EB39" s="145"/>
      <c r="EC39" s="157">
        <f t="shared" si="44"/>
        <v>0</v>
      </c>
      <c r="ED39" s="107">
        <f t="shared" si="45"/>
        <v>0</v>
      </c>
    </row>
    <row r="40" spans="1:134" x14ac:dyDescent="0.3">
      <c r="A40" s="163" t="s">
        <v>136</v>
      </c>
      <c r="B40" s="164">
        <v>0</v>
      </c>
      <c r="C40" s="168">
        <v>0</v>
      </c>
      <c r="D40" s="166">
        <f t="shared" si="0"/>
        <v>0</v>
      </c>
      <c r="E40" s="144"/>
      <c r="F40" s="145"/>
      <c r="G40" s="101">
        <f t="shared" si="1"/>
        <v>0</v>
      </c>
      <c r="H40" s="144"/>
      <c r="I40" s="145"/>
      <c r="J40" s="101">
        <f t="shared" si="2"/>
        <v>0</v>
      </c>
      <c r="K40" s="144"/>
      <c r="L40" s="145"/>
      <c r="M40" s="101">
        <f t="shared" si="3"/>
        <v>0</v>
      </c>
      <c r="N40" s="144"/>
      <c r="O40" s="145"/>
      <c r="P40" s="101">
        <f t="shared" si="4"/>
        <v>0</v>
      </c>
      <c r="Q40" s="144"/>
      <c r="R40" s="145"/>
      <c r="S40" s="101">
        <f t="shared" si="5"/>
        <v>0</v>
      </c>
      <c r="T40" s="144"/>
      <c r="U40" s="145"/>
      <c r="V40" s="101">
        <f t="shared" si="6"/>
        <v>0</v>
      </c>
      <c r="W40" s="144"/>
      <c r="X40" s="145"/>
      <c r="Y40" s="101">
        <f t="shared" si="7"/>
        <v>0</v>
      </c>
      <c r="Z40" s="144"/>
      <c r="AA40" s="145"/>
      <c r="AB40" s="101">
        <f t="shared" si="8"/>
        <v>0</v>
      </c>
      <c r="AC40" s="144"/>
      <c r="AD40" s="145"/>
      <c r="AE40" s="101">
        <f t="shared" si="9"/>
        <v>0</v>
      </c>
      <c r="AF40" s="144"/>
      <c r="AG40" s="145"/>
      <c r="AH40" s="101">
        <f t="shared" si="10"/>
        <v>0</v>
      </c>
      <c r="AI40" s="144"/>
      <c r="AJ40" s="145"/>
      <c r="AK40" s="101">
        <f t="shared" si="11"/>
        <v>0</v>
      </c>
      <c r="AL40" s="144"/>
      <c r="AM40" s="145"/>
      <c r="AN40" s="101">
        <f t="shared" si="12"/>
        <v>0</v>
      </c>
      <c r="AO40" s="144"/>
      <c r="AP40" s="145"/>
      <c r="AQ40" s="101">
        <f t="shared" si="13"/>
        <v>0</v>
      </c>
      <c r="AR40" s="144"/>
      <c r="AS40" s="145"/>
      <c r="AT40" s="101">
        <f t="shared" si="14"/>
        <v>0</v>
      </c>
      <c r="AU40" s="107">
        <f t="shared" si="15"/>
        <v>0</v>
      </c>
      <c r="AV40" s="186"/>
      <c r="AW40" s="144"/>
      <c r="AX40" s="145"/>
      <c r="AY40" s="117">
        <f t="shared" si="16"/>
        <v>0</v>
      </c>
      <c r="AZ40" s="144"/>
      <c r="BA40" s="145"/>
      <c r="BB40" s="117">
        <f t="shared" si="17"/>
        <v>0</v>
      </c>
      <c r="BC40" s="144"/>
      <c r="BD40" s="145"/>
      <c r="BE40" s="117">
        <f t="shared" si="18"/>
        <v>0</v>
      </c>
      <c r="BF40" s="144"/>
      <c r="BG40" s="145"/>
      <c r="BH40" s="117">
        <f t="shared" si="19"/>
        <v>0</v>
      </c>
      <c r="BI40" s="107">
        <f t="shared" si="20"/>
        <v>0</v>
      </c>
      <c r="BJ40" s="186"/>
      <c r="BK40" s="173"/>
      <c r="BL40" s="173"/>
      <c r="BM40" s="173"/>
      <c r="BN40" s="171">
        <f t="shared" si="21"/>
        <v>0</v>
      </c>
      <c r="BO40" s="173"/>
      <c r="BP40" s="174">
        <f t="shared" si="22"/>
        <v>0</v>
      </c>
      <c r="BQ40" s="171">
        <f t="shared" si="23"/>
        <v>0</v>
      </c>
      <c r="BR40" s="173"/>
      <c r="BS40" s="173"/>
      <c r="BT40" s="144"/>
      <c r="BU40" s="145"/>
      <c r="BV40" s="123">
        <f t="shared" si="24"/>
        <v>0</v>
      </c>
      <c r="BW40" s="144"/>
      <c r="BX40" s="145"/>
      <c r="BY40" s="123">
        <f t="shared" si="25"/>
        <v>0</v>
      </c>
      <c r="BZ40" s="107">
        <f t="shared" si="26"/>
        <v>0</v>
      </c>
      <c r="CA40" s="186"/>
      <c r="CB40" s="144"/>
      <c r="CC40" s="145"/>
      <c r="CD40" s="157">
        <f t="shared" si="27"/>
        <v>0</v>
      </c>
      <c r="CE40" s="144"/>
      <c r="CF40" s="145"/>
      <c r="CG40" s="157">
        <f t="shared" si="28"/>
        <v>0</v>
      </c>
      <c r="CH40" s="144"/>
      <c r="CI40" s="145"/>
      <c r="CJ40" s="157">
        <f t="shared" si="29"/>
        <v>0</v>
      </c>
      <c r="CK40" s="144"/>
      <c r="CL40" s="145"/>
      <c r="CM40" s="157">
        <f t="shared" si="30"/>
        <v>0</v>
      </c>
      <c r="CN40" s="144"/>
      <c r="CO40" s="145"/>
      <c r="CP40" s="157">
        <f t="shared" si="31"/>
        <v>0</v>
      </c>
      <c r="CQ40" s="144"/>
      <c r="CR40" s="145"/>
      <c r="CS40" s="157">
        <f t="shared" si="32"/>
        <v>0</v>
      </c>
      <c r="CT40" s="144"/>
      <c r="CU40" s="145"/>
      <c r="CV40" s="157">
        <f t="shared" si="33"/>
        <v>0</v>
      </c>
      <c r="CW40" s="144"/>
      <c r="CX40" s="145"/>
      <c r="CY40" s="157">
        <f t="shared" si="34"/>
        <v>0</v>
      </c>
      <c r="CZ40" s="144"/>
      <c r="DA40" s="145"/>
      <c r="DB40" s="157">
        <f t="shared" si="35"/>
        <v>0</v>
      </c>
      <c r="DC40" s="144"/>
      <c r="DD40" s="145"/>
      <c r="DE40" s="157">
        <f t="shared" si="36"/>
        <v>0</v>
      </c>
      <c r="DF40" s="144"/>
      <c r="DG40" s="145"/>
      <c r="DH40" s="157">
        <f t="shared" si="37"/>
        <v>0</v>
      </c>
      <c r="DI40" s="144"/>
      <c r="DJ40" s="145"/>
      <c r="DK40" s="157">
        <f t="shared" si="38"/>
        <v>0</v>
      </c>
      <c r="DL40" s="144"/>
      <c r="DM40" s="145"/>
      <c r="DN40" s="157">
        <f t="shared" si="39"/>
        <v>0</v>
      </c>
      <c r="DO40" s="144"/>
      <c r="DP40" s="145"/>
      <c r="DQ40" s="157">
        <f t="shared" si="40"/>
        <v>0</v>
      </c>
      <c r="DR40" s="144"/>
      <c r="DS40" s="145"/>
      <c r="DT40" s="157">
        <f t="shared" si="41"/>
        <v>0</v>
      </c>
      <c r="DU40" s="144"/>
      <c r="DV40" s="145"/>
      <c r="DW40" s="157">
        <f t="shared" si="42"/>
        <v>0</v>
      </c>
      <c r="DX40" s="144"/>
      <c r="DY40" s="145"/>
      <c r="DZ40" s="157">
        <f t="shared" si="43"/>
        <v>0</v>
      </c>
      <c r="EA40" s="144"/>
      <c r="EB40" s="145"/>
      <c r="EC40" s="157">
        <f t="shared" si="44"/>
        <v>0</v>
      </c>
      <c r="ED40" s="107">
        <f t="shared" si="45"/>
        <v>0</v>
      </c>
    </row>
    <row r="41" spans="1:134" x14ac:dyDescent="0.3">
      <c r="A41" s="167"/>
      <c r="B41" s="164"/>
      <c r="C41" s="165"/>
      <c r="D41" s="166">
        <f t="shared" ref="D41:D57" si="46">+AU41-BI41-BZ41-ED41</f>
        <v>0</v>
      </c>
      <c r="E41" s="144"/>
      <c r="F41" s="145"/>
      <c r="G41" s="101">
        <f t="shared" ref="G41:G57" si="47">+E41*F41</f>
        <v>0</v>
      </c>
      <c r="H41" s="144"/>
      <c r="I41" s="145"/>
      <c r="J41" s="101">
        <f t="shared" ref="J41:J57" si="48">+H41*I41</f>
        <v>0</v>
      </c>
      <c r="K41" s="144"/>
      <c r="L41" s="145"/>
      <c r="M41" s="101">
        <f t="shared" ref="M41:M57" si="49">+K41*L41</f>
        <v>0</v>
      </c>
      <c r="N41" s="144"/>
      <c r="O41" s="145"/>
      <c r="P41" s="101">
        <f t="shared" ref="P41:P57" si="50">+N41*O41</f>
        <v>0</v>
      </c>
      <c r="Q41" s="144"/>
      <c r="R41" s="145"/>
      <c r="S41" s="101">
        <f t="shared" ref="S41:S57" si="51">+Q41*R41</f>
        <v>0</v>
      </c>
      <c r="T41" s="144"/>
      <c r="U41" s="145"/>
      <c r="V41" s="101">
        <f t="shared" ref="V41:V57" si="52">+T41*U41</f>
        <v>0</v>
      </c>
      <c r="W41" s="144"/>
      <c r="X41" s="145"/>
      <c r="Y41" s="101">
        <f t="shared" ref="Y41:Y57" si="53">+W41*X41</f>
        <v>0</v>
      </c>
      <c r="Z41" s="144"/>
      <c r="AA41" s="145"/>
      <c r="AB41" s="101">
        <f t="shared" ref="AB41:AB57" si="54">+Z41*AA41</f>
        <v>0</v>
      </c>
      <c r="AC41" s="144"/>
      <c r="AD41" s="145"/>
      <c r="AE41" s="101">
        <f t="shared" ref="AE41:AE57" si="55">+AC41*AD41</f>
        <v>0</v>
      </c>
      <c r="AF41" s="144"/>
      <c r="AG41" s="145"/>
      <c r="AH41" s="101">
        <f t="shared" ref="AH41:AH57" si="56">+AF41*AG41</f>
        <v>0</v>
      </c>
      <c r="AI41" s="144"/>
      <c r="AJ41" s="145"/>
      <c r="AK41" s="101">
        <f t="shared" ref="AK41:AK57" si="57">+AI41*AJ41</f>
        <v>0</v>
      </c>
      <c r="AL41" s="144"/>
      <c r="AM41" s="145"/>
      <c r="AN41" s="101">
        <f t="shared" ref="AN41:AN57" si="58">+AL41*AM41</f>
        <v>0</v>
      </c>
      <c r="AO41" s="144"/>
      <c r="AP41" s="145"/>
      <c r="AQ41" s="101">
        <f t="shared" ref="AQ41:AQ57" si="59">+AO41*AP41</f>
        <v>0</v>
      </c>
      <c r="AR41" s="144"/>
      <c r="AS41" s="145"/>
      <c r="AT41" s="101">
        <f t="shared" ref="AT41:AT57" si="60">+AR41*AS41</f>
        <v>0</v>
      </c>
      <c r="AU41" s="107">
        <f t="shared" ref="AU41:AU57" si="61">+AT41+AQ41+AN41+AK41+AH41+AE41+AB41+Y41+V41+S41+P41+M41+J41+G41</f>
        <v>0</v>
      </c>
      <c r="AW41" s="144"/>
      <c r="AX41" s="145"/>
      <c r="AY41" s="117">
        <f t="shared" ref="AY41:AY57" si="62">+AW41*AX41</f>
        <v>0</v>
      </c>
      <c r="AZ41" s="144"/>
      <c r="BA41" s="145"/>
      <c r="BB41" s="117">
        <f t="shared" ref="BB41:BB57" si="63">+AZ41*BA41</f>
        <v>0</v>
      </c>
      <c r="BC41" s="144"/>
      <c r="BD41" s="145"/>
      <c r="BE41" s="117">
        <f t="shared" ref="BE41:BE57" si="64">+BC41*BD41</f>
        <v>0</v>
      </c>
      <c r="BF41" s="144"/>
      <c r="BG41" s="145"/>
      <c r="BH41" s="117">
        <f t="shared" ref="BH41:BH57" si="65">+BF41*BG41</f>
        <v>0</v>
      </c>
      <c r="BI41" s="107">
        <f t="shared" ref="BI41:BI57" si="66">+AY41+BB41+BE41+BH41</f>
        <v>0</v>
      </c>
      <c r="BK41" s="173"/>
      <c r="BL41" s="173"/>
      <c r="BM41" s="173"/>
      <c r="BN41" s="171">
        <f t="shared" ref="BN41:BN57" si="67">+(BO41+BK41+BL41+BM41)*$BM$5</f>
        <v>0</v>
      </c>
      <c r="BO41" s="173"/>
      <c r="BP41" s="174">
        <f t="shared" ref="BP41:BP57" si="68">+(BK41+BO41+BS41)*0.141</f>
        <v>0</v>
      </c>
      <c r="BQ41" s="171">
        <f t="shared" si="23"/>
        <v>0</v>
      </c>
      <c r="BR41" s="173"/>
      <c r="BS41" s="173"/>
      <c r="BT41" s="144"/>
      <c r="BU41" s="145"/>
      <c r="BV41" s="123">
        <f t="shared" ref="BV41:BV57" si="69">+BT41*BU41</f>
        <v>0</v>
      </c>
      <c r="BW41" s="144"/>
      <c r="BX41" s="145"/>
      <c r="BY41" s="123">
        <f t="shared" ref="BY41:BY57" si="70">+BW41*BX41</f>
        <v>0</v>
      </c>
      <c r="BZ41" s="107">
        <f t="shared" ref="BZ41:BZ57" si="71">+BK41+BL41+BM41+BN41+BO41+BP41+BQ41+BR41+BS41+BV41+BY41</f>
        <v>0</v>
      </c>
      <c r="CB41" s="144"/>
      <c r="CC41" s="145"/>
      <c r="CD41" s="157">
        <f t="shared" ref="CD41:CD57" si="72">+CB41*CC41</f>
        <v>0</v>
      </c>
      <c r="CE41" s="144"/>
      <c r="CF41" s="145"/>
      <c r="CG41" s="157">
        <f t="shared" ref="CG41:CG57" si="73">+CE41*CF41</f>
        <v>0</v>
      </c>
      <c r="CH41" s="144"/>
      <c r="CI41" s="145"/>
      <c r="CJ41" s="157">
        <f t="shared" ref="CJ41:CJ57" si="74">+CH41*CI41</f>
        <v>0</v>
      </c>
      <c r="CK41" s="144"/>
      <c r="CL41" s="145"/>
      <c r="CM41" s="157">
        <f t="shared" ref="CM41:CM57" si="75">+CK41*CL41</f>
        <v>0</v>
      </c>
      <c r="CN41" s="144"/>
      <c r="CO41" s="145"/>
      <c r="CP41" s="157">
        <f t="shared" ref="CP41:CP57" si="76">+CN41*CO41</f>
        <v>0</v>
      </c>
      <c r="CQ41" s="144"/>
      <c r="CR41" s="145"/>
      <c r="CS41" s="157">
        <f t="shared" ref="CS41:CS57" si="77">+CQ41*CR41</f>
        <v>0</v>
      </c>
      <c r="CT41" s="144"/>
      <c r="CU41" s="145"/>
      <c r="CV41" s="157">
        <f t="shared" ref="CV41:CV57" si="78">+CT41*CU41</f>
        <v>0</v>
      </c>
      <c r="CW41" s="144"/>
      <c r="CX41" s="145"/>
      <c r="CY41" s="157">
        <f t="shared" ref="CY41:CY57" si="79">+CW41*CX41</f>
        <v>0</v>
      </c>
      <c r="CZ41" s="144"/>
      <c r="DA41" s="145"/>
      <c r="DB41" s="157">
        <f t="shared" ref="DB41:DB57" si="80">+CZ41*DA41</f>
        <v>0</v>
      </c>
      <c r="DC41" s="144"/>
      <c r="DD41" s="145"/>
      <c r="DE41" s="157">
        <f t="shared" ref="DE41:DE57" si="81">+DC41*DD41</f>
        <v>0</v>
      </c>
      <c r="DF41" s="144"/>
      <c r="DG41" s="145"/>
      <c r="DH41" s="157">
        <f t="shared" ref="DH41:DH57" si="82">+DF41*DG41</f>
        <v>0</v>
      </c>
      <c r="DI41" s="144"/>
      <c r="DJ41" s="145"/>
      <c r="DK41" s="157">
        <f t="shared" ref="DK41:DK57" si="83">+DI41*DJ41</f>
        <v>0</v>
      </c>
      <c r="DL41" s="144"/>
      <c r="DM41" s="145"/>
      <c r="DN41" s="157">
        <f t="shared" ref="DN41:DN57" si="84">+DL41*DM41</f>
        <v>0</v>
      </c>
      <c r="DO41" s="144"/>
      <c r="DP41" s="145"/>
      <c r="DQ41" s="157">
        <f t="shared" ref="DQ41:DQ57" si="85">+DO41*DP41</f>
        <v>0</v>
      </c>
      <c r="DR41" s="144"/>
      <c r="DS41" s="145"/>
      <c r="DT41" s="157">
        <f t="shared" ref="DT41:DT57" si="86">+DR41*DS41</f>
        <v>0</v>
      </c>
      <c r="DU41" s="144"/>
      <c r="DV41" s="145"/>
      <c r="DW41" s="157">
        <f t="shared" ref="DW41:DW57" si="87">+DU41*DV41</f>
        <v>0</v>
      </c>
      <c r="DX41" s="144"/>
      <c r="DY41" s="145"/>
      <c r="DZ41" s="157">
        <f t="shared" ref="DZ41:DZ57" si="88">+DX41*DY41</f>
        <v>0</v>
      </c>
      <c r="EA41" s="144"/>
      <c r="EB41" s="145"/>
      <c r="EC41" s="157">
        <f t="shared" ref="EC41:EC57" si="89">+EA41*EB41</f>
        <v>0</v>
      </c>
      <c r="ED41" s="107">
        <f t="shared" ref="ED41:ED57" si="90">+CD41+CG41+CJ41+CM41+CP41+CS41+CV41+CY41+DB41+DE41+DH41+DK41+DN41+DQ41+DT41+DW41+DZ41+EC41</f>
        <v>0</v>
      </c>
    </row>
    <row r="42" spans="1:134" x14ac:dyDescent="0.3">
      <c r="A42" s="163"/>
      <c r="B42" s="164"/>
      <c r="C42" s="165"/>
      <c r="D42" s="166">
        <f t="shared" si="46"/>
        <v>0</v>
      </c>
      <c r="E42" s="144"/>
      <c r="F42" s="145"/>
      <c r="G42" s="101">
        <f t="shared" si="47"/>
        <v>0</v>
      </c>
      <c r="H42" s="144"/>
      <c r="I42" s="145"/>
      <c r="J42" s="101">
        <f t="shared" si="48"/>
        <v>0</v>
      </c>
      <c r="K42" s="144"/>
      <c r="L42" s="145"/>
      <c r="M42" s="101">
        <f t="shared" si="49"/>
        <v>0</v>
      </c>
      <c r="N42" s="144"/>
      <c r="O42" s="145"/>
      <c r="P42" s="101">
        <f t="shared" si="50"/>
        <v>0</v>
      </c>
      <c r="Q42" s="144"/>
      <c r="R42" s="145"/>
      <c r="S42" s="101">
        <f t="shared" si="51"/>
        <v>0</v>
      </c>
      <c r="T42" s="144"/>
      <c r="U42" s="145"/>
      <c r="V42" s="101">
        <f t="shared" si="52"/>
        <v>0</v>
      </c>
      <c r="W42" s="144"/>
      <c r="X42" s="145"/>
      <c r="Y42" s="101">
        <f t="shared" si="53"/>
        <v>0</v>
      </c>
      <c r="Z42" s="144"/>
      <c r="AA42" s="145"/>
      <c r="AB42" s="101">
        <f t="shared" si="54"/>
        <v>0</v>
      </c>
      <c r="AC42" s="144"/>
      <c r="AD42" s="145"/>
      <c r="AE42" s="101">
        <f t="shared" si="55"/>
        <v>0</v>
      </c>
      <c r="AF42" s="144"/>
      <c r="AG42" s="145"/>
      <c r="AH42" s="101">
        <f t="shared" si="56"/>
        <v>0</v>
      </c>
      <c r="AI42" s="144"/>
      <c r="AJ42" s="145"/>
      <c r="AK42" s="101">
        <f t="shared" si="57"/>
        <v>0</v>
      </c>
      <c r="AL42" s="144"/>
      <c r="AM42" s="145"/>
      <c r="AN42" s="101">
        <f t="shared" si="58"/>
        <v>0</v>
      </c>
      <c r="AO42" s="144"/>
      <c r="AP42" s="145"/>
      <c r="AQ42" s="101">
        <f t="shared" si="59"/>
        <v>0</v>
      </c>
      <c r="AR42" s="144"/>
      <c r="AS42" s="145"/>
      <c r="AT42" s="101">
        <f t="shared" si="60"/>
        <v>0</v>
      </c>
      <c r="AU42" s="107">
        <f t="shared" si="61"/>
        <v>0</v>
      </c>
      <c r="AW42" s="144"/>
      <c r="AX42" s="145"/>
      <c r="AY42" s="117">
        <f t="shared" si="62"/>
        <v>0</v>
      </c>
      <c r="AZ42" s="144"/>
      <c r="BA42" s="145"/>
      <c r="BB42" s="117">
        <f t="shared" si="63"/>
        <v>0</v>
      </c>
      <c r="BC42" s="144"/>
      <c r="BD42" s="145"/>
      <c r="BE42" s="117">
        <f t="shared" si="64"/>
        <v>0</v>
      </c>
      <c r="BF42" s="144"/>
      <c r="BG42" s="145"/>
      <c r="BH42" s="117">
        <f t="shared" si="65"/>
        <v>0</v>
      </c>
      <c r="BI42" s="107">
        <f t="shared" si="66"/>
        <v>0</v>
      </c>
      <c r="BK42" s="173"/>
      <c r="BL42" s="173"/>
      <c r="BM42" s="173"/>
      <c r="BN42" s="171">
        <f t="shared" si="67"/>
        <v>0</v>
      </c>
      <c r="BO42" s="173"/>
      <c r="BP42" s="174">
        <f t="shared" si="68"/>
        <v>0</v>
      </c>
      <c r="BQ42" s="171">
        <f t="shared" si="23"/>
        <v>0</v>
      </c>
      <c r="BR42" s="173"/>
      <c r="BS42" s="173"/>
      <c r="BT42" s="144"/>
      <c r="BU42" s="145"/>
      <c r="BV42" s="123">
        <f t="shared" si="69"/>
        <v>0</v>
      </c>
      <c r="BW42" s="144"/>
      <c r="BX42" s="145"/>
      <c r="BY42" s="123">
        <f t="shared" si="70"/>
        <v>0</v>
      </c>
      <c r="BZ42" s="107">
        <f t="shared" si="71"/>
        <v>0</v>
      </c>
      <c r="CB42" s="144"/>
      <c r="CC42" s="145"/>
      <c r="CD42" s="157">
        <f t="shared" si="72"/>
        <v>0</v>
      </c>
      <c r="CE42" s="144"/>
      <c r="CF42" s="145"/>
      <c r="CG42" s="157">
        <f t="shared" si="73"/>
        <v>0</v>
      </c>
      <c r="CH42" s="144"/>
      <c r="CI42" s="145"/>
      <c r="CJ42" s="157">
        <f t="shared" si="74"/>
        <v>0</v>
      </c>
      <c r="CK42" s="144"/>
      <c r="CL42" s="145"/>
      <c r="CM42" s="157">
        <f t="shared" si="75"/>
        <v>0</v>
      </c>
      <c r="CN42" s="144"/>
      <c r="CO42" s="145"/>
      <c r="CP42" s="157">
        <f t="shared" si="76"/>
        <v>0</v>
      </c>
      <c r="CQ42" s="144"/>
      <c r="CR42" s="145"/>
      <c r="CS42" s="157">
        <f t="shared" si="77"/>
        <v>0</v>
      </c>
      <c r="CT42" s="144"/>
      <c r="CU42" s="145"/>
      <c r="CV42" s="157">
        <f t="shared" si="78"/>
        <v>0</v>
      </c>
      <c r="CW42" s="144"/>
      <c r="CX42" s="145"/>
      <c r="CY42" s="157">
        <f t="shared" si="79"/>
        <v>0</v>
      </c>
      <c r="CZ42" s="144"/>
      <c r="DA42" s="145"/>
      <c r="DB42" s="157">
        <f t="shared" si="80"/>
        <v>0</v>
      </c>
      <c r="DC42" s="144"/>
      <c r="DD42" s="145"/>
      <c r="DE42" s="157">
        <f t="shared" si="81"/>
        <v>0</v>
      </c>
      <c r="DF42" s="144"/>
      <c r="DG42" s="145"/>
      <c r="DH42" s="157">
        <f t="shared" si="82"/>
        <v>0</v>
      </c>
      <c r="DI42" s="144"/>
      <c r="DJ42" s="145"/>
      <c r="DK42" s="157">
        <f t="shared" si="83"/>
        <v>0</v>
      </c>
      <c r="DL42" s="144"/>
      <c r="DM42" s="145"/>
      <c r="DN42" s="157">
        <f t="shared" si="84"/>
        <v>0</v>
      </c>
      <c r="DO42" s="144"/>
      <c r="DP42" s="145"/>
      <c r="DQ42" s="157">
        <f t="shared" si="85"/>
        <v>0</v>
      </c>
      <c r="DR42" s="144"/>
      <c r="DS42" s="145"/>
      <c r="DT42" s="157">
        <f t="shared" si="86"/>
        <v>0</v>
      </c>
      <c r="DU42" s="144"/>
      <c r="DV42" s="145"/>
      <c r="DW42" s="157">
        <f t="shared" si="87"/>
        <v>0</v>
      </c>
      <c r="DX42" s="144"/>
      <c r="DY42" s="145"/>
      <c r="DZ42" s="157">
        <f t="shared" si="88"/>
        <v>0</v>
      </c>
      <c r="EA42" s="144"/>
      <c r="EB42" s="145"/>
      <c r="EC42" s="157">
        <f t="shared" si="89"/>
        <v>0</v>
      </c>
      <c r="ED42" s="107">
        <f t="shared" si="90"/>
        <v>0</v>
      </c>
    </row>
    <row r="43" spans="1:134" s="186" customFormat="1" x14ac:dyDescent="0.3">
      <c r="A43" s="230" t="s">
        <v>221</v>
      </c>
      <c r="B43" s="231">
        <f>SUM(B12:B42)</f>
        <v>100</v>
      </c>
      <c r="C43" s="231">
        <f>SUM(C12:C42)</f>
        <v>1</v>
      </c>
      <c r="D43" s="232"/>
      <c r="E43" s="144"/>
      <c r="F43" s="145"/>
      <c r="G43" s="101"/>
      <c r="H43" s="144"/>
      <c r="I43" s="145"/>
      <c r="J43" s="101"/>
      <c r="K43" s="144"/>
      <c r="L43" s="145"/>
      <c r="M43" s="101"/>
      <c r="N43" s="144"/>
      <c r="O43" s="145"/>
      <c r="P43" s="101"/>
      <c r="Q43" s="144"/>
      <c r="R43" s="145"/>
      <c r="S43" s="101"/>
      <c r="T43" s="144"/>
      <c r="U43" s="145"/>
      <c r="V43" s="101"/>
      <c r="W43" s="144"/>
      <c r="X43" s="145"/>
      <c r="Y43" s="101"/>
      <c r="Z43" s="144"/>
      <c r="AA43" s="145"/>
      <c r="AB43" s="101"/>
      <c r="AC43" s="144"/>
      <c r="AD43" s="145"/>
      <c r="AE43" s="101"/>
      <c r="AF43" s="144"/>
      <c r="AG43" s="145"/>
      <c r="AH43" s="101"/>
      <c r="AI43" s="144"/>
      <c r="AJ43" s="145"/>
      <c r="AK43" s="101"/>
      <c r="AL43" s="144"/>
      <c r="AM43" s="145"/>
      <c r="AN43" s="101"/>
      <c r="AO43" s="144"/>
      <c r="AP43" s="145"/>
      <c r="AQ43" s="101"/>
      <c r="AR43" s="144"/>
      <c r="AS43" s="145"/>
      <c r="AT43" s="101"/>
      <c r="AU43" s="107"/>
      <c r="AW43" s="144"/>
      <c r="AX43" s="145"/>
      <c r="AY43" s="117"/>
      <c r="AZ43" s="144"/>
      <c r="BA43" s="145"/>
      <c r="BB43" s="117"/>
      <c r="BC43" s="144"/>
      <c r="BD43" s="145"/>
      <c r="BE43" s="117"/>
      <c r="BF43" s="144"/>
      <c r="BG43" s="145"/>
      <c r="BH43" s="117"/>
      <c r="BI43" s="107"/>
      <c r="BK43" s="173"/>
      <c r="BL43" s="173"/>
      <c r="BM43" s="173"/>
      <c r="BN43" s="171"/>
      <c r="BO43" s="173"/>
      <c r="BP43" s="174"/>
      <c r="BQ43" s="171"/>
      <c r="BR43" s="173"/>
      <c r="BS43" s="173"/>
      <c r="BT43" s="144"/>
      <c r="BU43" s="145"/>
      <c r="BV43" s="123"/>
      <c r="BW43" s="144"/>
      <c r="BX43" s="145"/>
      <c r="BY43" s="123"/>
      <c r="BZ43" s="107"/>
      <c r="CB43" s="144"/>
      <c r="CC43" s="145"/>
      <c r="CD43" s="157"/>
      <c r="CE43" s="144"/>
      <c r="CF43" s="145"/>
      <c r="CG43" s="157"/>
      <c r="CH43" s="144"/>
      <c r="CI43" s="145"/>
      <c r="CJ43" s="157"/>
      <c r="CK43" s="144"/>
      <c r="CL43" s="145"/>
      <c r="CM43" s="157"/>
      <c r="CN43" s="144"/>
      <c r="CO43" s="145"/>
      <c r="CP43" s="157"/>
      <c r="CQ43" s="144"/>
      <c r="CR43" s="145"/>
      <c r="CS43" s="157"/>
      <c r="CT43" s="144"/>
      <c r="CU43" s="145"/>
      <c r="CV43" s="157"/>
      <c r="CW43" s="144"/>
      <c r="CX43" s="145"/>
      <c r="CY43" s="157"/>
      <c r="CZ43" s="144"/>
      <c r="DA43" s="145"/>
      <c r="DB43" s="157"/>
      <c r="DC43" s="144"/>
      <c r="DD43" s="145"/>
      <c r="DE43" s="157"/>
      <c r="DF43" s="144"/>
      <c r="DG43" s="145"/>
      <c r="DH43" s="157"/>
      <c r="DI43" s="144"/>
      <c r="DJ43" s="145"/>
      <c r="DK43" s="157"/>
      <c r="DL43" s="144"/>
      <c r="DM43" s="145"/>
      <c r="DN43" s="157"/>
      <c r="DO43" s="144"/>
      <c r="DP43" s="145"/>
      <c r="DQ43" s="157"/>
      <c r="DR43" s="144"/>
      <c r="DS43" s="145"/>
      <c r="DT43" s="157"/>
      <c r="DU43" s="144"/>
      <c r="DV43" s="145"/>
      <c r="DW43" s="157"/>
      <c r="DX43" s="144"/>
      <c r="DY43" s="145"/>
      <c r="DZ43" s="157"/>
      <c r="EA43" s="144"/>
      <c r="EB43" s="145"/>
      <c r="EC43" s="157"/>
      <c r="ED43" s="107"/>
    </row>
    <row r="44" spans="1:134" x14ac:dyDescent="0.3">
      <c r="A44" s="309" t="s">
        <v>223</v>
      </c>
      <c r="B44" s="312"/>
      <c r="C44" s="313"/>
      <c r="D44" s="233" t="s">
        <v>224</v>
      </c>
      <c r="E44" s="229"/>
      <c r="F44" s="145"/>
      <c r="G44" s="101"/>
      <c r="H44" s="144"/>
      <c r="I44" s="145"/>
      <c r="J44" s="101"/>
      <c r="K44" s="144"/>
      <c r="L44" s="145"/>
      <c r="M44" s="101"/>
      <c r="N44" s="144"/>
      <c r="O44" s="145"/>
      <c r="P44" s="101"/>
      <c r="Q44" s="144"/>
      <c r="R44" s="145"/>
      <c r="S44" s="101"/>
      <c r="T44" s="144"/>
      <c r="U44" s="145"/>
      <c r="V44" s="101"/>
      <c r="W44" s="144"/>
      <c r="X44" s="145"/>
      <c r="Y44" s="101"/>
      <c r="Z44" s="144"/>
      <c r="AA44" s="145"/>
      <c r="AB44" s="101"/>
      <c r="AC44" s="144"/>
      <c r="AD44" s="145"/>
      <c r="AE44" s="101"/>
      <c r="AF44" s="144"/>
      <c r="AG44" s="145"/>
      <c r="AH44" s="101"/>
      <c r="AI44" s="144"/>
      <c r="AJ44" s="145"/>
      <c r="AK44" s="101"/>
      <c r="AL44" s="144"/>
      <c r="AM44" s="145"/>
      <c r="AN44" s="101"/>
      <c r="AO44" s="144"/>
      <c r="AP44" s="145"/>
      <c r="AQ44" s="101"/>
      <c r="AR44" s="144"/>
      <c r="AS44" s="145"/>
      <c r="AT44" s="101"/>
      <c r="AU44" s="107"/>
      <c r="AW44" s="144"/>
      <c r="AX44" s="145"/>
      <c r="AY44" s="117"/>
      <c r="AZ44" s="144"/>
      <c r="BA44" s="145"/>
      <c r="BB44" s="117"/>
      <c r="BC44" s="144"/>
      <c r="BD44" s="145"/>
      <c r="BE44" s="117"/>
      <c r="BF44" s="144"/>
      <c r="BG44" s="145"/>
      <c r="BH44" s="117"/>
      <c r="BI44" s="107"/>
      <c r="BK44" s="173"/>
      <c r="BL44" s="173"/>
      <c r="BM44" s="173"/>
      <c r="BN44" s="171"/>
      <c r="BO44" s="173"/>
      <c r="BP44" s="174"/>
      <c r="BQ44" s="171"/>
      <c r="BR44" s="173"/>
      <c r="BS44" s="173"/>
      <c r="BT44" s="144"/>
      <c r="BU44" s="145"/>
      <c r="BV44" s="123"/>
      <c r="BW44" s="144"/>
      <c r="BX44" s="145"/>
      <c r="BY44" s="123"/>
      <c r="BZ44" s="107"/>
      <c r="CB44" s="144"/>
      <c r="CC44" s="145"/>
      <c r="CD44" s="157"/>
      <c r="CE44" s="144"/>
      <c r="CF44" s="145"/>
      <c r="CG44" s="157"/>
      <c r="CH44" s="144"/>
      <c r="CI44" s="145"/>
      <c r="CJ44" s="157"/>
      <c r="CK44" s="144"/>
      <c r="CL44" s="145"/>
      <c r="CM44" s="157"/>
      <c r="CN44" s="144"/>
      <c r="CO44" s="145"/>
      <c r="CP44" s="157"/>
      <c r="CQ44" s="144"/>
      <c r="CR44" s="145"/>
      <c r="CS44" s="157"/>
      <c r="CT44" s="144"/>
      <c r="CU44" s="145"/>
      <c r="CV44" s="157"/>
      <c r="CW44" s="144"/>
      <c r="CX44" s="145"/>
      <c r="CY44" s="157"/>
      <c r="CZ44" s="144"/>
      <c r="DA44" s="145"/>
      <c r="DB44" s="157"/>
      <c r="DC44" s="144"/>
      <c r="DD44" s="145"/>
      <c r="DE44" s="157"/>
      <c r="DF44" s="144"/>
      <c r="DG44" s="145"/>
      <c r="DH44" s="157"/>
      <c r="DI44" s="144"/>
      <c r="DJ44" s="145"/>
      <c r="DK44" s="157"/>
      <c r="DL44" s="144"/>
      <c r="DM44" s="145"/>
      <c r="DN44" s="157"/>
      <c r="DO44" s="144"/>
      <c r="DP44" s="145"/>
      <c r="DQ44" s="157"/>
      <c r="DR44" s="144"/>
      <c r="DS44" s="145"/>
      <c r="DT44" s="157"/>
      <c r="DU44" s="144"/>
      <c r="DV44" s="145"/>
      <c r="DW44" s="157"/>
      <c r="DX44" s="144"/>
      <c r="DY44" s="145"/>
      <c r="DZ44" s="157"/>
      <c r="EA44" s="144"/>
      <c r="EB44" s="145"/>
      <c r="EC44" s="157"/>
      <c r="ED44" s="107"/>
    </row>
    <row r="45" spans="1:134" s="186" customFormat="1" x14ac:dyDescent="0.3">
      <c r="A45" s="314" t="s">
        <v>220</v>
      </c>
      <c r="B45" s="315"/>
      <c r="C45" s="316"/>
      <c r="D45" s="234" t="s">
        <v>225</v>
      </c>
      <c r="E45" s="229"/>
      <c r="F45" s="145"/>
      <c r="G45" s="101"/>
      <c r="H45" s="144"/>
      <c r="I45" s="145"/>
      <c r="J45" s="101"/>
      <c r="K45" s="144"/>
      <c r="L45" s="145"/>
      <c r="M45" s="101"/>
      <c r="N45" s="144"/>
      <c r="O45" s="145"/>
      <c r="P45" s="101"/>
      <c r="Q45" s="144"/>
      <c r="R45" s="145"/>
      <c r="S45" s="101"/>
      <c r="T45" s="144"/>
      <c r="U45" s="145"/>
      <c r="V45" s="101"/>
      <c r="W45" s="144"/>
      <c r="X45" s="145"/>
      <c r="Y45" s="101"/>
      <c r="Z45" s="144"/>
      <c r="AA45" s="145"/>
      <c r="AB45" s="101"/>
      <c r="AC45" s="144"/>
      <c r="AD45" s="145"/>
      <c r="AE45" s="101"/>
      <c r="AF45" s="144"/>
      <c r="AG45" s="145"/>
      <c r="AH45" s="101"/>
      <c r="AI45" s="144"/>
      <c r="AJ45" s="145"/>
      <c r="AK45" s="101"/>
      <c r="AL45" s="144"/>
      <c r="AM45" s="145"/>
      <c r="AN45" s="101"/>
      <c r="AO45" s="144"/>
      <c r="AP45" s="145"/>
      <c r="AQ45" s="101"/>
      <c r="AR45" s="144"/>
      <c r="AS45" s="145"/>
      <c r="AT45" s="101"/>
      <c r="AU45" s="107"/>
      <c r="AW45" s="144"/>
      <c r="AX45" s="145"/>
      <c r="AY45" s="117"/>
      <c r="AZ45" s="144"/>
      <c r="BA45" s="145"/>
      <c r="BB45" s="117"/>
      <c r="BC45" s="144"/>
      <c r="BD45" s="145"/>
      <c r="BE45" s="117"/>
      <c r="BF45" s="144"/>
      <c r="BG45" s="145"/>
      <c r="BH45" s="117"/>
      <c r="BI45" s="107"/>
      <c r="BK45" s="173"/>
      <c r="BL45" s="173"/>
      <c r="BM45" s="173"/>
      <c r="BN45" s="171"/>
      <c r="BO45" s="173"/>
      <c r="BP45" s="174"/>
      <c r="BQ45" s="171"/>
      <c r="BR45" s="173"/>
      <c r="BS45" s="173"/>
      <c r="BT45" s="144"/>
      <c r="BU45" s="145"/>
      <c r="BV45" s="123"/>
      <c r="BW45" s="144"/>
      <c r="BX45" s="145"/>
      <c r="BY45" s="123"/>
      <c r="BZ45" s="107"/>
      <c r="CB45" s="144"/>
      <c r="CC45" s="145"/>
      <c r="CD45" s="157"/>
      <c r="CE45" s="144"/>
      <c r="CF45" s="145"/>
      <c r="CG45" s="157"/>
      <c r="CH45" s="144"/>
      <c r="CI45" s="145"/>
      <c r="CJ45" s="157"/>
      <c r="CK45" s="144"/>
      <c r="CL45" s="145"/>
      <c r="CM45" s="157"/>
      <c r="CN45" s="144"/>
      <c r="CO45" s="145"/>
      <c r="CP45" s="157"/>
      <c r="CQ45" s="144"/>
      <c r="CR45" s="145"/>
      <c r="CS45" s="157"/>
      <c r="CT45" s="144"/>
      <c r="CU45" s="145"/>
      <c r="CV45" s="157"/>
      <c r="CW45" s="144"/>
      <c r="CX45" s="145"/>
      <c r="CY45" s="157"/>
      <c r="CZ45" s="144"/>
      <c r="DA45" s="145"/>
      <c r="DB45" s="157"/>
      <c r="DC45" s="144"/>
      <c r="DD45" s="145"/>
      <c r="DE45" s="157"/>
      <c r="DF45" s="144"/>
      <c r="DG45" s="145"/>
      <c r="DH45" s="157"/>
      <c r="DI45" s="144"/>
      <c r="DJ45" s="145"/>
      <c r="DK45" s="157"/>
      <c r="DL45" s="144"/>
      <c r="DM45" s="145"/>
      <c r="DN45" s="157"/>
      <c r="DO45" s="144"/>
      <c r="DP45" s="145"/>
      <c r="DQ45" s="157"/>
      <c r="DR45" s="144"/>
      <c r="DS45" s="145"/>
      <c r="DT45" s="157"/>
      <c r="DU45" s="144"/>
      <c r="DV45" s="145"/>
      <c r="DW45" s="157"/>
      <c r="DX45" s="144"/>
      <c r="DY45" s="145"/>
      <c r="DZ45" s="157"/>
      <c r="EA45" s="144"/>
      <c r="EB45" s="145"/>
      <c r="EC45" s="157"/>
      <c r="ED45" s="107"/>
    </row>
    <row r="46" spans="1:134" x14ac:dyDescent="0.3">
      <c r="A46" s="317"/>
      <c r="B46" s="318"/>
      <c r="C46" s="319"/>
      <c r="D46" s="228">
        <f t="shared" si="46"/>
        <v>0</v>
      </c>
      <c r="E46" s="144"/>
      <c r="F46" s="145"/>
      <c r="G46" s="101">
        <f t="shared" si="47"/>
        <v>0</v>
      </c>
      <c r="H46" s="144"/>
      <c r="I46" s="145"/>
      <c r="J46" s="101">
        <f t="shared" si="48"/>
        <v>0</v>
      </c>
      <c r="K46" s="144"/>
      <c r="L46" s="145"/>
      <c r="M46" s="101">
        <f t="shared" si="49"/>
        <v>0</v>
      </c>
      <c r="N46" s="144"/>
      <c r="O46" s="145"/>
      <c r="P46" s="101">
        <f t="shared" si="50"/>
        <v>0</v>
      </c>
      <c r="Q46" s="144"/>
      <c r="R46" s="145"/>
      <c r="S46" s="101">
        <f t="shared" si="51"/>
        <v>0</v>
      </c>
      <c r="T46" s="144"/>
      <c r="U46" s="145"/>
      <c r="V46" s="101">
        <f t="shared" si="52"/>
        <v>0</v>
      </c>
      <c r="W46" s="144"/>
      <c r="X46" s="145"/>
      <c r="Y46" s="101">
        <f t="shared" si="53"/>
        <v>0</v>
      </c>
      <c r="Z46" s="144"/>
      <c r="AA46" s="145"/>
      <c r="AB46" s="101">
        <f t="shared" si="54"/>
        <v>0</v>
      </c>
      <c r="AC46" s="144"/>
      <c r="AD46" s="145"/>
      <c r="AE46" s="101">
        <f t="shared" si="55"/>
        <v>0</v>
      </c>
      <c r="AF46" s="144"/>
      <c r="AG46" s="145"/>
      <c r="AH46" s="101">
        <f t="shared" si="56"/>
        <v>0</v>
      </c>
      <c r="AI46" s="144"/>
      <c r="AJ46" s="145"/>
      <c r="AK46" s="101">
        <f t="shared" si="57"/>
        <v>0</v>
      </c>
      <c r="AL46" s="144"/>
      <c r="AM46" s="145"/>
      <c r="AN46" s="101">
        <f t="shared" si="58"/>
        <v>0</v>
      </c>
      <c r="AO46" s="144"/>
      <c r="AP46" s="145"/>
      <c r="AQ46" s="101">
        <f t="shared" si="59"/>
        <v>0</v>
      </c>
      <c r="AR46" s="144"/>
      <c r="AS46" s="145"/>
      <c r="AT46" s="101">
        <f t="shared" si="60"/>
        <v>0</v>
      </c>
      <c r="AU46" s="107">
        <f t="shared" si="61"/>
        <v>0</v>
      </c>
      <c r="AW46" s="144"/>
      <c r="AX46" s="145"/>
      <c r="AY46" s="117">
        <f t="shared" si="62"/>
        <v>0</v>
      </c>
      <c r="AZ46" s="144"/>
      <c r="BA46" s="145"/>
      <c r="BB46" s="117">
        <f t="shared" si="63"/>
        <v>0</v>
      </c>
      <c r="BC46" s="144"/>
      <c r="BD46" s="145"/>
      <c r="BE46" s="117">
        <f t="shared" si="64"/>
        <v>0</v>
      </c>
      <c r="BF46" s="144"/>
      <c r="BG46" s="145"/>
      <c r="BH46" s="117">
        <f t="shared" si="65"/>
        <v>0</v>
      </c>
      <c r="BI46" s="107">
        <f t="shared" si="66"/>
        <v>0</v>
      </c>
      <c r="BK46" s="173"/>
      <c r="BL46" s="173"/>
      <c r="BM46" s="173"/>
      <c r="BN46" s="171">
        <f t="shared" si="67"/>
        <v>0</v>
      </c>
      <c r="BO46" s="173"/>
      <c r="BP46" s="174">
        <f t="shared" si="68"/>
        <v>0</v>
      </c>
      <c r="BQ46" s="171">
        <f t="shared" si="23"/>
        <v>0</v>
      </c>
      <c r="BR46" s="173"/>
      <c r="BS46" s="173"/>
      <c r="BT46" s="144"/>
      <c r="BU46" s="145"/>
      <c r="BV46" s="123">
        <f t="shared" si="69"/>
        <v>0</v>
      </c>
      <c r="BW46" s="144"/>
      <c r="BX46" s="145"/>
      <c r="BY46" s="123">
        <f t="shared" si="70"/>
        <v>0</v>
      </c>
      <c r="BZ46" s="107">
        <f t="shared" si="71"/>
        <v>0</v>
      </c>
      <c r="CB46" s="144"/>
      <c r="CC46" s="145"/>
      <c r="CD46" s="157">
        <f t="shared" si="72"/>
        <v>0</v>
      </c>
      <c r="CE46" s="144"/>
      <c r="CF46" s="145"/>
      <c r="CG46" s="157">
        <f t="shared" si="73"/>
        <v>0</v>
      </c>
      <c r="CH46" s="144"/>
      <c r="CI46" s="145"/>
      <c r="CJ46" s="157">
        <f t="shared" si="74"/>
        <v>0</v>
      </c>
      <c r="CK46" s="144"/>
      <c r="CL46" s="145"/>
      <c r="CM46" s="157">
        <f t="shared" si="75"/>
        <v>0</v>
      </c>
      <c r="CN46" s="144"/>
      <c r="CO46" s="145"/>
      <c r="CP46" s="157">
        <f t="shared" si="76"/>
        <v>0</v>
      </c>
      <c r="CQ46" s="144"/>
      <c r="CR46" s="145"/>
      <c r="CS46" s="157">
        <f t="shared" si="77"/>
        <v>0</v>
      </c>
      <c r="CT46" s="144"/>
      <c r="CU46" s="145"/>
      <c r="CV46" s="157">
        <f t="shared" si="78"/>
        <v>0</v>
      </c>
      <c r="CW46" s="144"/>
      <c r="CX46" s="145"/>
      <c r="CY46" s="157">
        <f t="shared" si="79"/>
        <v>0</v>
      </c>
      <c r="CZ46" s="144"/>
      <c r="DA46" s="145"/>
      <c r="DB46" s="157">
        <f t="shared" si="80"/>
        <v>0</v>
      </c>
      <c r="DC46" s="144"/>
      <c r="DD46" s="145"/>
      <c r="DE46" s="157">
        <f t="shared" si="81"/>
        <v>0</v>
      </c>
      <c r="DF46" s="144"/>
      <c r="DG46" s="145"/>
      <c r="DH46" s="157">
        <f t="shared" si="82"/>
        <v>0</v>
      </c>
      <c r="DI46" s="144"/>
      <c r="DJ46" s="145"/>
      <c r="DK46" s="157">
        <f t="shared" si="83"/>
        <v>0</v>
      </c>
      <c r="DL46" s="144"/>
      <c r="DM46" s="145"/>
      <c r="DN46" s="157">
        <f t="shared" si="84"/>
        <v>0</v>
      </c>
      <c r="DO46" s="144"/>
      <c r="DP46" s="145"/>
      <c r="DQ46" s="157">
        <f t="shared" si="85"/>
        <v>0</v>
      </c>
      <c r="DR46" s="144"/>
      <c r="DS46" s="145"/>
      <c r="DT46" s="157">
        <f t="shared" si="86"/>
        <v>0</v>
      </c>
      <c r="DU46" s="144"/>
      <c r="DV46" s="145"/>
      <c r="DW46" s="157">
        <f t="shared" si="87"/>
        <v>0</v>
      </c>
      <c r="DX46" s="144"/>
      <c r="DY46" s="145"/>
      <c r="DZ46" s="157">
        <f t="shared" si="88"/>
        <v>0</v>
      </c>
      <c r="EA46" s="144"/>
      <c r="EB46" s="145"/>
      <c r="EC46" s="157">
        <f t="shared" si="89"/>
        <v>0</v>
      </c>
      <c r="ED46" s="107">
        <f t="shared" si="90"/>
        <v>0</v>
      </c>
    </row>
    <row r="47" spans="1:134" x14ac:dyDescent="0.3">
      <c r="A47" s="306"/>
      <c r="B47" s="307"/>
      <c r="C47" s="308"/>
      <c r="D47" s="166">
        <f t="shared" si="46"/>
        <v>0</v>
      </c>
      <c r="E47" s="144"/>
      <c r="F47" s="145"/>
      <c r="G47" s="101">
        <f t="shared" si="47"/>
        <v>0</v>
      </c>
      <c r="H47" s="144"/>
      <c r="I47" s="145"/>
      <c r="J47" s="101">
        <f t="shared" si="48"/>
        <v>0</v>
      </c>
      <c r="K47" s="144"/>
      <c r="L47" s="145"/>
      <c r="M47" s="101">
        <f t="shared" si="49"/>
        <v>0</v>
      </c>
      <c r="N47" s="144"/>
      <c r="O47" s="145"/>
      <c r="P47" s="101">
        <f t="shared" si="50"/>
        <v>0</v>
      </c>
      <c r="Q47" s="144"/>
      <c r="R47" s="145"/>
      <c r="S47" s="101">
        <f t="shared" si="51"/>
        <v>0</v>
      </c>
      <c r="T47" s="144"/>
      <c r="U47" s="145"/>
      <c r="V47" s="101">
        <f t="shared" si="52"/>
        <v>0</v>
      </c>
      <c r="W47" s="144"/>
      <c r="X47" s="145"/>
      <c r="Y47" s="101">
        <f t="shared" si="53"/>
        <v>0</v>
      </c>
      <c r="Z47" s="144"/>
      <c r="AA47" s="145"/>
      <c r="AB47" s="101">
        <f t="shared" si="54"/>
        <v>0</v>
      </c>
      <c r="AC47" s="144"/>
      <c r="AD47" s="145"/>
      <c r="AE47" s="101">
        <f t="shared" si="55"/>
        <v>0</v>
      </c>
      <c r="AF47" s="144"/>
      <c r="AG47" s="145"/>
      <c r="AH47" s="101">
        <f t="shared" si="56"/>
        <v>0</v>
      </c>
      <c r="AI47" s="144"/>
      <c r="AJ47" s="145"/>
      <c r="AK47" s="101">
        <f t="shared" si="57"/>
        <v>0</v>
      </c>
      <c r="AL47" s="144"/>
      <c r="AM47" s="145"/>
      <c r="AN47" s="101">
        <f t="shared" si="58"/>
        <v>0</v>
      </c>
      <c r="AO47" s="144"/>
      <c r="AP47" s="145"/>
      <c r="AQ47" s="101">
        <f t="shared" si="59"/>
        <v>0</v>
      </c>
      <c r="AR47" s="144"/>
      <c r="AS47" s="145"/>
      <c r="AT47" s="101">
        <f t="shared" si="60"/>
        <v>0</v>
      </c>
      <c r="AU47" s="107">
        <f t="shared" si="61"/>
        <v>0</v>
      </c>
      <c r="AW47" s="144"/>
      <c r="AX47" s="145"/>
      <c r="AY47" s="117">
        <f t="shared" si="62"/>
        <v>0</v>
      </c>
      <c r="AZ47" s="144"/>
      <c r="BA47" s="145"/>
      <c r="BB47" s="117">
        <f t="shared" si="63"/>
        <v>0</v>
      </c>
      <c r="BC47" s="144"/>
      <c r="BD47" s="145"/>
      <c r="BE47" s="117">
        <f t="shared" si="64"/>
        <v>0</v>
      </c>
      <c r="BF47" s="144"/>
      <c r="BG47" s="145"/>
      <c r="BH47" s="117">
        <f t="shared" si="65"/>
        <v>0</v>
      </c>
      <c r="BI47" s="107">
        <f t="shared" si="66"/>
        <v>0</v>
      </c>
      <c r="BK47" s="173"/>
      <c r="BL47" s="173"/>
      <c r="BM47" s="173"/>
      <c r="BN47" s="171">
        <f t="shared" si="67"/>
        <v>0</v>
      </c>
      <c r="BO47" s="173"/>
      <c r="BP47" s="174">
        <f t="shared" si="68"/>
        <v>0</v>
      </c>
      <c r="BQ47" s="171">
        <f t="shared" si="23"/>
        <v>0</v>
      </c>
      <c r="BR47" s="173"/>
      <c r="BS47" s="173"/>
      <c r="BT47" s="144"/>
      <c r="BU47" s="145"/>
      <c r="BV47" s="123">
        <f t="shared" si="69"/>
        <v>0</v>
      </c>
      <c r="BW47" s="144"/>
      <c r="BX47" s="145"/>
      <c r="BY47" s="123">
        <f t="shared" si="70"/>
        <v>0</v>
      </c>
      <c r="BZ47" s="107">
        <f t="shared" si="71"/>
        <v>0</v>
      </c>
      <c r="CB47" s="144"/>
      <c r="CC47" s="145"/>
      <c r="CD47" s="157">
        <f t="shared" si="72"/>
        <v>0</v>
      </c>
      <c r="CE47" s="144"/>
      <c r="CF47" s="145"/>
      <c r="CG47" s="157">
        <f t="shared" si="73"/>
        <v>0</v>
      </c>
      <c r="CH47" s="144"/>
      <c r="CI47" s="145"/>
      <c r="CJ47" s="157">
        <f t="shared" si="74"/>
        <v>0</v>
      </c>
      <c r="CK47" s="144"/>
      <c r="CL47" s="145"/>
      <c r="CM47" s="157">
        <f t="shared" si="75"/>
        <v>0</v>
      </c>
      <c r="CN47" s="144"/>
      <c r="CO47" s="145"/>
      <c r="CP47" s="157">
        <f t="shared" si="76"/>
        <v>0</v>
      </c>
      <c r="CQ47" s="144"/>
      <c r="CR47" s="145"/>
      <c r="CS47" s="157">
        <f t="shared" si="77"/>
        <v>0</v>
      </c>
      <c r="CT47" s="144"/>
      <c r="CU47" s="145"/>
      <c r="CV47" s="157">
        <f t="shared" si="78"/>
        <v>0</v>
      </c>
      <c r="CW47" s="144"/>
      <c r="CX47" s="145"/>
      <c r="CY47" s="157">
        <f t="shared" si="79"/>
        <v>0</v>
      </c>
      <c r="CZ47" s="144"/>
      <c r="DA47" s="145"/>
      <c r="DB47" s="157">
        <f t="shared" si="80"/>
        <v>0</v>
      </c>
      <c r="DC47" s="144"/>
      <c r="DD47" s="145"/>
      <c r="DE47" s="157">
        <f t="shared" si="81"/>
        <v>0</v>
      </c>
      <c r="DF47" s="144"/>
      <c r="DG47" s="145"/>
      <c r="DH47" s="157">
        <f t="shared" si="82"/>
        <v>0</v>
      </c>
      <c r="DI47" s="144"/>
      <c r="DJ47" s="145"/>
      <c r="DK47" s="157">
        <f t="shared" si="83"/>
        <v>0</v>
      </c>
      <c r="DL47" s="144"/>
      <c r="DM47" s="145"/>
      <c r="DN47" s="157">
        <f t="shared" si="84"/>
        <v>0</v>
      </c>
      <c r="DO47" s="144"/>
      <c r="DP47" s="145"/>
      <c r="DQ47" s="157">
        <f t="shared" si="85"/>
        <v>0</v>
      </c>
      <c r="DR47" s="144"/>
      <c r="DS47" s="145"/>
      <c r="DT47" s="157">
        <f t="shared" si="86"/>
        <v>0</v>
      </c>
      <c r="DU47" s="144"/>
      <c r="DV47" s="145"/>
      <c r="DW47" s="157">
        <f t="shared" si="87"/>
        <v>0</v>
      </c>
      <c r="DX47" s="144"/>
      <c r="DY47" s="145"/>
      <c r="DZ47" s="157">
        <f t="shared" si="88"/>
        <v>0</v>
      </c>
      <c r="EA47" s="144"/>
      <c r="EB47" s="145"/>
      <c r="EC47" s="157">
        <f t="shared" si="89"/>
        <v>0</v>
      </c>
      <c r="ED47" s="107">
        <f t="shared" si="90"/>
        <v>0</v>
      </c>
    </row>
    <row r="48" spans="1:134" x14ac:dyDescent="0.3">
      <c r="A48" s="306"/>
      <c r="B48" s="307"/>
      <c r="C48" s="308"/>
      <c r="D48" s="166">
        <f t="shared" si="46"/>
        <v>0</v>
      </c>
      <c r="E48" s="144"/>
      <c r="F48" s="145"/>
      <c r="G48" s="101">
        <f t="shared" si="47"/>
        <v>0</v>
      </c>
      <c r="H48" s="144"/>
      <c r="I48" s="145"/>
      <c r="J48" s="101">
        <f t="shared" si="48"/>
        <v>0</v>
      </c>
      <c r="K48" s="144"/>
      <c r="L48" s="145"/>
      <c r="M48" s="101">
        <f t="shared" si="49"/>
        <v>0</v>
      </c>
      <c r="N48" s="144"/>
      <c r="O48" s="145"/>
      <c r="P48" s="101">
        <f t="shared" si="50"/>
        <v>0</v>
      </c>
      <c r="Q48" s="144"/>
      <c r="R48" s="145"/>
      <c r="S48" s="101">
        <f t="shared" si="51"/>
        <v>0</v>
      </c>
      <c r="T48" s="144"/>
      <c r="U48" s="145"/>
      <c r="V48" s="101">
        <f t="shared" si="52"/>
        <v>0</v>
      </c>
      <c r="W48" s="144"/>
      <c r="X48" s="145"/>
      <c r="Y48" s="101">
        <f t="shared" si="53"/>
        <v>0</v>
      </c>
      <c r="Z48" s="144"/>
      <c r="AA48" s="145"/>
      <c r="AB48" s="101">
        <f t="shared" si="54"/>
        <v>0</v>
      </c>
      <c r="AC48" s="144"/>
      <c r="AD48" s="145"/>
      <c r="AE48" s="101">
        <f t="shared" si="55"/>
        <v>0</v>
      </c>
      <c r="AF48" s="144"/>
      <c r="AG48" s="145"/>
      <c r="AH48" s="101">
        <f t="shared" si="56"/>
        <v>0</v>
      </c>
      <c r="AI48" s="144"/>
      <c r="AJ48" s="145"/>
      <c r="AK48" s="101">
        <f t="shared" si="57"/>
        <v>0</v>
      </c>
      <c r="AL48" s="144"/>
      <c r="AM48" s="145"/>
      <c r="AN48" s="101">
        <f t="shared" si="58"/>
        <v>0</v>
      </c>
      <c r="AO48" s="144"/>
      <c r="AP48" s="145"/>
      <c r="AQ48" s="101">
        <f t="shared" si="59"/>
        <v>0</v>
      </c>
      <c r="AR48" s="144"/>
      <c r="AS48" s="145"/>
      <c r="AT48" s="101">
        <f t="shared" si="60"/>
        <v>0</v>
      </c>
      <c r="AU48" s="107">
        <f t="shared" si="61"/>
        <v>0</v>
      </c>
      <c r="AW48" s="144"/>
      <c r="AX48" s="145"/>
      <c r="AY48" s="117">
        <f t="shared" si="62"/>
        <v>0</v>
      </c>
      <c r="AZ48" s="144"/>
      <c r="BA48" s="145"/>
      <c r="BB48" s="117">
        <f t="shared" si="63"/>
        <v>0</v>
      </c>
      <c r="BC48" s="144"/>
      <c r="BD48" s="145"/>
      <c r="BE48" s="117">
        <f t="shared" si="64"/>
        <v>0</v>
      </c>
      <c r="BF48" s="144"/>
      <c r="BG48" s="145"/>
      <c r="BH48" s="117">
        <f t="shared" si="65"/>
        <v>0</v>
      </c>
      <c r="BI48" s="107">
        <f t="shared" si="66"/>
        <v>0</v>
      </c>
      <c r="BK48" s="173"/>
      <c r="BL48" s="173"/>
      <c r="BM48" s="173"/>
      <c r="BN48" s="171">
        <f t="shared" si="67"/>
        <v>0</v>
      </c>
      <c r="BO48" s="173"/>
      <c r="BP48" s="174">
        <f t="shared" si="68"/>
        <v>0</v>
      </c>
      <c r="BQ48" s="171">
        <f t="shared" si="23"/>
        <v>0</v>
      </c>
      <c r="BR48" s="173"/>
      <c r="BS48" s="173"/>
      <c r="BT48" s="144"/>
      <c r="BU48" s="145"/>
      <c r="BV48" s="123">
        <f t="shared" si="69"/>
        <v>0</v>
      </c>
      <c r="BW48" s="144"/>
      <c r="BX48" s="145"/>
      <c r="BY48" s="123">
        <f t="shared" si="70"/>
        <v>0</v>
      </c>
      <c r="BZ48" s="107">
        <f t="shared" si="71"/>
        <v>0</v>
      </c>
      <c r="CB48" s="144"/>
      <c r="CC48" s="145"/>
      <c r="CD48" s="157">
        <f t="shared" si="72"/>
        <v>0</v>
      </c>
      <c r="CE48" s="144"/>
      <c r="CF48" s="145"/>
      <c r="CG48" s="157">
        <f t="shared" si="73"/>
        <v>0</v>
      </c>
      <c r="CH48" s="144"/>
      <c r="CI48" s="145"/>
      <c r="CJ48" s="157">
        <f t="shared" si="74"/>
        <v>0</v>
      </c>
      <c r="CK48" s="144"/>
      <c r="CL48" s="145"/>
      <c r="CM48" s="157">
        <f t="shared" si="75"/>
        <v>0</v>
      </c>
      <c r="CN48" s="144"/>
      <c r="CO48" s="145"/>
      <c r="CP48" s="157">
        <f t="shared" si="76"/>
        <v>0</v>
      </c>
      <c r="CQ48" s="144"/>
      <c r="CR48" s="145"/>
      <c r="CS48" s="157">
        <f t="shared" si="77"/>
        <v>0</v>
      </c>
      <c r="CT48" s="144"/>
      <c r="CU48" s="145"/>
      <c r="CV48" s="157">
        <f t="shared" si="78"/>
        <v>0</v>
      </c>
      <c r="CW48" s="144"/>
      <c r="CX48" s="145"/>
      <c r="CY48" s="157">
        <f t="shared" si="79"/>
        <v>0</v>
      </c>
      <c r="CZ48" s="144"/>
      <c r="DA48" s="145"/>
      <c r="DB48" s="157">
        <f t="shared" si="80"/>
        <v>0</v>
      </c>
      <c r="DC48" s="144"/>
      <c r="DD48" s="145"/>
      <c r="DE48" s="157">
        <f t="shared" si="81"/>
        <v>0</v>
      </c>
      <c r="DF48" s="144"/>
      <c r="DG48" s="145"/>
      <c r="DH48" s="157">
        <f t="shared" si="82"/>
        <v>0</v>
      </c>
      <c r="DI48" s="144"/>
      <c r="DJ48" s="145"/>
      <c r="DK48" s="157">
        <f t="shared" si="83"/>
        <v>0</v>
      </c>
      <c r="DL48" s="144"/>
      <c r="DM48" s="145"/>
      <c r="DN48" s="157">
        <f t="shared" si="84"/>
        <v>0</v>
      </c>
      <c r="DO48" s="144"/>
      <c r="DP48" s="145"/>
      <c r="DQ48" s="157">
        <f t="shared" si="85"/>
        <v>0</v>
      </c>
      <c r="DR48" s="144"/>
      <c r="DS48" s="145"/>
      <c r="DT48" s="157">
        <f t="shared" si="86"/>
        <v>0</v>
      </c>
      <c r="DU48" s="144"/>
      <c r="DV48" s="145"/>
      <c r="DW48" s="157">
        <f t="shared" si="87"/>
        <v>0</v>
      </c>
      <c r="DX48" s="144"/>
      <c r="DY48" s="145"/>
      <c r="DZ48" s="157">
        <f t="shared" si="88"/>
        <v>0</v>
      </c>
      <c r="EA48" s="144"/>
      <c r="EB48" s="145"/>
      <c r="EC48" s="157">
        <f t="shared" si="89"/>
        <v>0</v>
      </c>
      <c r="ED48" s="107">
        <f t="shared" si="90"/>
        <v>0</v>
      </c>
    </row>
    <row r="49" spans="1:134" x14ac:dyDescent="0.3">
      <c r="A49" s="306"/>
      <c r="B49" s="307"/>
      <c r="C49" s="308"/>
      <c r="D49" s="166">
        <f t="shared" si="46"/>
        <v>0</v>
      </c>
      <c r="E49" s="144"/>
      <c r="F49" s="145"/>
      <c r="G49" s="101">
        <f t="shared" si="47"/>
        <v>0</v>
      </c>
      <c r="H49" s="144"/>
      <c r="I49" s="145"/>
      <c r="J49" s="101">
        <f t="shared" si="48"/>
        <v>0</v>
      </c>
      <c r="K49" s="144"/>
      <c r="L49" s="145"/>
      <c r="M49" s="101">
        <f t="shared" si="49"/>
        <v>0</v>
      </c>
      <c r="N49" s="144"/>
      <c r="O49" s="145"/>
      <c r="P49" s="101">
        <f t="shared" si="50"/>
        <v>0</v>
      </c>
      <c r="Q49" s="144"/>
      <c r="R49" s="145"/>
      <c r="S49" s="101">
        <f t="shared" si="51"/>
        <v>0</v>
      </c>
      <c r="T49" s="144"/>
      <c r="U49" s="145"/>
      <c r="V49" s="101">
        <f t="shared" si="52"/>
        <v>0</v>
      </c>
      <c r="W49" s="144"/>
      <c r="X49" s="145"/>
      <c r="Y49" s="101">
        <f t="shared" si="53"/>
        <v>0</v>
      </c>
      <c r="Z49" s="144"/>
      <c r="AA49" s="145"/>
      <c r="AB49" s="101">
        <f t="shared" si="54"/>
        <v>0</v>
      </c>
      <c r="AC49" s="144"/>
      <c r="AD49" s="145"/>
      <c r="AE49" s="101">
        <f t="shared" si="55"/>
        <v>0</v>
      </c>
      <c r="AF49" s="144"/>
      <c r="AG49" s="145"/>
      <c r="AH49" s="101">
        <f t="shared" si="56"/>
        <v>0</v>
      </c>
      <c r="AI49" s="144"/>
      <c r="AJ49" s="145"/>
      <c r="AK49" s="101">
        <f t="shared" si="57"/>
        <v>0</v>
      </c>
      <c r="AL49" s="144"/>
      <c r="AM49" s="145"/>
      <c r="AN49" s="101">
        <f t="shared" si="58"/>
        <v>0</v>
      </c>
      <c r="AO49" s="144"/>
      <c r="AP49" s="145"/>
      <c r="AQ49" s="101">
        <f t="shared" si="59"/>
        <v>0</v>
      </c>
      <c r="AR49" s="144"/>
      <c r="AS49" s="145"/>
      <c r="AT49" s="101">
        <f t="shared" si="60"/>
        <v>0</v>
      </c>
      <c r="AU49" s="107">
        <f t="shared" si="61"/>
        <v>0</v>
      </c>
      <c r="AW49" s="144"/>
      <c r="AX49" s="145"/>
      <c r="AY49" s="117">
        <f t="shared" si="62"/>
        <v>0</v>
      </c>
      <c r="AZ49" s="144"/>
      <c r="BA49" s="145"/>
      <c r="BB49" s="117">
        <f t="shared" si="63"/>
        <v>0</v>
      </c>
      <c r="BC49" s="144"/>
      <c r="BD49" s="145"/>
      <c r="BE49" s="117">
        <f t="shared" si="64"/>
        <v>0</v>
      </c>
      <c r="BF49" s="144"/>
      <c r="BG49" s="145"/>
      <c r="BH49" s="117">
        <f t="shared" si="65"/>
        <v>0</v>
      </c>
      <c r="BI49" s="107">
        <f t="shared" si="66"/>
        <v>0</v>
      </c>
      <c r="BK49" s="173"/>
      <c r="BL49" s="173"/>
      <c r="BM49" s="173"/>
      <c r="BN49" s="171">
        <f t="shared" si="67"/>
        <v>0</v>
      </c>
      <c r="BO49" s="173"/>
      <c r="BP49" s="174">
        <f t="shared" si="68"/>
        <v>0</v>
      </c>
      <c r="BQ49" s="171">
        <f t="shared" si="23"/>
        <v>0</v>
      </c>
      <c r="BR49" s="173"/>
      <c r="BS49" s="173"/>
      <c r="BT49" s="144"/>
      <c r="BU49" s="145"/>
      <c r="BV49" s="123">
        <f t="shared" si="69"/>
        <v>0</v>
      </c>
      <c r="BW49" s="144"/>
      <c r="BX49" s="145"/>
      <c r="BY49" s="123">
        <f t="shared" si="70"/>
        <v>0</v>
      </c>
      <c r="BZ49" s="107">
        <f t="shared" si="71"/>
        <v>0</v>
      </c>
      <c r="CB49" s="144"/>
      <c r="CC49" s="145"/>
      <c r="CD49" s="157">
        <f t="shared" si="72"/>
        <v>0</v>
      </c>
      <c r="CE49" s="144"/>
      <c r="CF49" s="145"/>
      <c r="CG49" s="157">
        <f t="shared" si="73"/>
        <v>0</v>
      </c>
      <c r="CH49" s="144"/>
      <c r="CI49" s="145"/>
      <c r="CJ49" s="157">
        <f t="shared" si="74"/>
        <v>0</v>
      </c>
      <c r="CK49" s="144"/>
      <c r="CL49" s="145"/>
      <c r="CM49" s="157">
        <f t="shared" si="75"/>
        <v>0</v>
      </c>
      <c r="CN49" s="144"/>
      <c r="CO49" s="145"/>
      <c r="CP49" s="157">
        <f t="shared" si="76"/>
        <v>0</v>
      </c>
      <c r="CQ49" s="144"/>
      <c r="CR49" s="145"/>
      <c r="CS49" s="157">
        <f t="shared" si="77"/>
        <v>0</v>
      </c>
      <c r="CT49" s="144"/>
      <c r="CU49" s="145"/>
      <c r="CV49" s="157">
        <f t="shared" si="78"/>
        <v>0</v>
      </c>
      <c r="CW49" s="144"/>
      <c r="CX49" s="145"/>
      <c r="CY49" s="157">
        <f t="shared" si="79"/>
        <v>0</v>
      </c>
      <c r="CZ49" s="144"/>
      <c r="DA49" s="145"/>
      <c r="DB49" s="157">
        <f t="shared" si="80"/>
        <v>0</v>
      </c>
      <c r="DC49" s="144"/>
      <c r="DD49" s="145"/>
      <c r="DE49" s="157">
        <f t="shared" si="81"/>
        <v>0</v>
      </c>
      <c r="DF49" s="144"/>
      <c r="DG49" s="145"/>
      <c r="DH49" s="157">
        <f t="shared" si="82"/>
        <v>0</v>
      </c>
      <c r="DI49" s="144"/>
      <c r="DJ49" s="145"/>
      <c r="DK49" s="157">
        <f t="shared" si="83"/>
        <v>0</v>
      </c>
      <c r="DL49" s="144"/>
      <c r="DM49" s="145"/>
      <c r="DN49" s="157">
        <f t="shared" si="84"/>
        <v>0</v>
      </c>
      <c r="DO49" s="144"/>
      <c r="DP49" s="145"/>
      <c r="DQ49" s="157">
        <f t="shared" si="85"/>
        <v>0</v>
      </c>
      <c r="DR49" s="144"/>
      <c r="DS49" s="145"/>
      <c r="DT49" s="157">
        <f t="shared" si="86"/>
        <v>0</v>
      </c>
      <c r="DU49" s="144"/>
      <c r="DV49" s="145"/>
      <c r="DW49" s="157">
        <f t="shared" si="87"/>
        <v>0</v>
      </c>
      <c r="DX49" s="144"/>
      <c r="DY49" s="145"/>
      <c r="DZ49" s="157">
        <f t="shared" si="88"/>
        <v>0</v>
      </c>
      <c r="EA49" s="144"/>
      <c r="EB49" s="145"/>
      <c r="EC49" s="157">
        <f t="shared" si="89"/>
        <v>0</v>
      </c>
      <c r="ED49" s="107">
        <f t="shared" si="90"/>
        <v>0</v>
      </c>
    </row>
    <row r="50" spans="1:134" x14ac:dyDescent="0.3">
      <c r="A50" s="306"/>
      <c r="B50" s="307"/>
      <c r="C50" s="308"/>
      <c r="D50" s="166">
        <f t="shared" si="46"/>
        <v>0</v>
      </c>
      <c r="E50" s="144"/>
      <c r="F50" s="145"/>
      <c r="G50" s="101">
        <f t="shared" si="47"/>
        <v>0</v>
      </c>
      <c r="H50" s="144"/>
      <c r="I50" s="145"/>
      <c r="J50" s="101">
        <f t="shared" si="48"/>
        <v>0</v>
      </c>
      <c r="K50" s="144"/>
      <c r="L50" s="145"/>
      <c r="M50" s="101">
        <f t="shared" si="49"/>
        <v>0</v>
      </c>
      <c r="N50" s="144"/>
      <c r="O50" s="145"/>
      <c r="P50" s="101">
        <f t="shared" si="50"/>
        <v>0</v>
      </c>
      <c r="Q50" s="144"/>
      <c r="R50" s="145"/>
      <c r="S50" s="101">
        <f t="shared" si="51"/>
        <v>0</v>
      </c>
      <c r="T50" s="144"/>
      <c r="U50" s="145"/>
      <c r="V50" s="101">
        <f t="shared" si="52"/>
        <v>0</v>
      </c>
      <c r="W50" s="144"/>
      <c r="X50" s="145"/>
      <c r="Y50" s="101">
        <f t="shared" si="53"/>
        <v>0</v>
      </c>
      <c r="Z50" s="144"/>
      <c r="AA50" s="145"/>
      <c r="AB50" s="101">
        <f t="shared" si="54"/>
        <v>0</v>
      </c>
      <c r="AC50" s="144"/>
      <c r="AD50" s="145"/>
      <c r="AE50" s="101">
        <f t="shared" si="55"/>
        <v>0</v>
      </c>
      <c r="AF50" s="144"/>
      <c r="AG50" s="145"/>
      <c r="AH50" s="101">
        <f t="shared" si="56"/>
        <v>0</v>
      </c>
      <c r="AI50" s="144"/>
      <c r="AJ50" s="145"/>
      <c r="AK50" s="101">
        <f t="shared" si="57"/>
        <v>0</v>
      </c>
      <c r="AL50" s="144"/>
      <c r="AM50" s="145"/>
      <c r="AN50" s="101">
        <f t="shared" si="58"/>
        <v>0</v>
      </c>
      <c r="AO50" s="144"/>
      <c r="AP50" s="145"/>
      <c r="AQ50" s="101">
        <f t="shared" si="59"/>
        <v>0</v>
      </c>
      <c r="AR50" s="144"/>
      <c r="AS50" s="145"/>
      <c r="AT50" s="101">
        <f t="shared" si="60"/>
        <v>0</v>
      </c>
      <c r="AU50" s="107">
        <f t="shared" si="61"/>
        <v>0</v>
      </c>
      <c r="AW50" s="144"/>
      <c r="AX50" s="145"/>
      <c r="AY50" s="117">
        <f t="shared" si="62"/>
        <v>0</v>
      </c>
      <c r="AZ50" s="144"/>
      <c r="BA50" s="145"/>
      <c r="BB50" s="117">
        <f t="shared" si="63"/>
        <v>0</v>
      </c>
      <c r="BC50" s="144"/>
      <c r="BD50" s="145"/>
      <c r="BE50" s="117">
        <f t="shared" si="64"/>
        <v>0</v>
      </c>
      <c r="BF50" s="144"/>
      <c r="BG50" s="145"/>
      <c r="BH50" s="117">
        <f t="shared" si="65"/>
        <v>0</v>
      </c>
      <c r="BI50" s="107">
        <f t="shared" si="66"/>
        <v>0</v>
      </c>
      <c r="BK50" s="173"/>
      <c r="BL50" s="173"/>
      <c r="BM50" s="173"/>
      <c r="BN50" s="171">
        <f t="shared" si="67"/>
        <v>0</v>
      </c>
      <c r="BO50" s="173"/>
      <c r="BP50" s="174">
        <f t="shared" si="68"/>
        <v>0</v>
      </c>
      <c r="BQ50" s="171">
        <f t="shared" si="23"/>
        <v>0</v>
      </c>
      <c r="BR50" s="173"/>
      <c r="BS50" s="173"/>
      <c r="BT50" s="144"/>
      <c r="BU50" s="145"/>
      <c r="BV50" s="123">
        <f t="shared" si="69"/>
        <v>0</v>
      </c>
      <c r="BW50" s="144"/>
      <c r="BX50" s="145"/>
      <c r="BY50" s="123">
        <f t="shared" si="70"/>
        <v>0</v>
      </c>
      <c r="BZ50" s="107">
        <f t="shared" si="71"/>
        <v>0</v>
      </c>
      <c r="CB50" s="144"/>
      <c r="CC50" s="145"/>
      <c r="CD50" s="157">
        <f t="shared" si="72"/>
        <v>0</v>
      </c>
      <c r="CE50" s="144"/>
      <c r="CF50" s="145"/>
      <c r="CG50" s="157">
        <f t="shared" si="73"/>
        <v>0</v>
      </c>
      <c r="CH50" s="144"/>
      <c r="CI50" s="145"/>
      <c r="CJ50" s="157">
        <f t="shared" si="74"/>
        <v>0</v>
      </c>
      <c r="CK50" s="144"/>
      <c r="CL50" s="145"/>
      <c r="CM50" s="157">
        <f t="shared" si="75"/>
        <v>0</v>
      </c>
      <c r="CN50" s="144"/>
      <c r="CO50" s="145"/>
      <c r="CP50" s="157">
        <f t="shared" si="76"/>
        <v>0</v>
      </c>
      <c r="CQ50" s="144"/>
      <c r="CR50" s="145"/>
      <c r="CS50" s="157">
        <f t="shared" si="77"/>
        <v>0</v>
      </c>
      <c r="CT50" s="144"/>
      <c r="CU50" s="145"/>
      <c r="CV50" s="157">
        <f t="shared" si="78"/>
        <v>0</v>
      </c>
      <c r="CW50" s="144"/>
      <c r="CX50" s="145"/>
      <c r="CY50" s="157">
        <f t="shared" si="79"/>
        <v>0</v>
      </c>
      <c r="CZ50" s="144"/>
      <c r="DA50" s="145"/>
      <c r="DB50" s="157">
        <f t="shared" si="80"/>
        <v>0</v>
      </c>
      <c r="DC50" s="144"/>
      <c r="DD50" s="145"/>
      <c r="DE50" s="157">
        <f t="shared" si="81"/>
        <v>0</v>
      </c>
      <c r="DF50" s="144"/>
      <c r="DG50" s="145"/>
      <c r="DH50" s="157">
        <f t="shared" si="82"/>
        <v>0</v>
      </c>
      <c r="DI50" s="144"/>
      <c r="DJ50" s="145"/>
      <c r="DK50" s="157">
        <f t="shared" si="83"/>
        <v>0</v>
      </c>
      <c r="DL50" s="144"/>
      <c r="DM50" s="145"/>
      <c r="DN50" s="157">
        <f t="shared" si="84"/>
        <v>0</v>
      </c>
      <c r="DO50" s="144"/>
      <c r="DP50" s="145"/>
      <c r="DQ50" s="157">
        <f t="shared" si="85"/>
        <v>0</v>
      </c>
      <c r="DR50" s="144"/>
      <c r="DS50" s="145"/>
      <c r="DT50" s="157">
        <f t="shared" si="86"/>
        <v>0</v>
      </c>
      <c r="DU50" s="144"/>
      <c r="DV50" s="145"/>
      <c r="DW50" s="157">
        <f t="shared" si="87"/>
        <v>0</v>
      </c>
      <c r="DX50" s="144"/>
      <c r="DY50" s="145"/>
      <c r="DZ50" s="157">
        <f t="shared" si="88"/>
        <v>0</v>
      </c>
      <c r="EA50" s="144"/>
      <c r="EB50" s="145"/>
      <c r="EC50" s="157">
        <f t="shared" si="89"/>
        <v>0</v>
      </c>
      <c r="ED50" s="107">
        <f t="shared" si="90"/>
        <v>0</v>
      </c>
    </row>
    <row r="51" spans="1:134" x14ac:dyDescent="0.3">
      <c r="A51" s="306"/>
      <c r="B51" s="307"/>
      <c r="C51" s="308"/>
      <c r="D51" s="166">
        <f t="shared" si="46"/>
        <v>0</v>
      </c>
      <c r="E51" s="144"/>
      <c r="F51" s="145"/>
      <c r="G51" s="101">
        <f t="shared" si="47"/>
        <v>0</v>
      </c>
      <c r="H51" s="144"/>
      <c r="I51" s="145"/>
      <c r="J51" s="101">
        <f t="shared" si="48"/>
        <v>0</v>
      </c>
      <c r="K51" s="144"/>
      <c r="L51" s="145"/>
      <c r="M51" s="101">
        <f t="shared" si="49"/>
        <v>0</v>
      </c>
      <c r="N51" s="144"/>
      <c r="O51" s="145"/>
      <c r="P51" s="101">
        <f t="shared" si="50"/>
        <v>0</v>
      </c>
      <c r="Q51" s="144"/>
      <c r="R51" s="145"/>
      <c r="S51" s="101">
        <f t="shared" si="51"/>
        <v>0</v>
      </c>
      <c r="T51" s="144"/>
      <c r="U51" s="145"/>
      <c r="V51" s="101">
        <f t="shared" si="52"/>
        <v>0</v>
      </c>
      <c r="W51" s="144"/>
      <c r="X51" s="145"/>
      <c r="Y51" s="101">
        <f t="shared" si="53"/>
        <v>0</v>
      </c>
      <c r="Z51" s="144"/>
      <c r="AA51" s="145"/>
      <c r="AB51" s="101">
        <f t="shared" si="54"/>
        <v>0</v>
      </c>
      <c r="AC51" s="144"/>
      <c r="AD51" s="145"/>
      <c r="AE51" s="101">
        <f t="shared" si="55"/>
        <v>0</v>
      </c>
      <c r="AF51" s="144"/>
      <c r="AG51" s="145"/>
      <c r="AH51" s="101">
        <f t="shared" si="56"/>
        <v>0</v>
      </c>
      <c r="AI51" s="144"/>
      <c r="AJ51" s="145"/>
      <c r="AK51" s="101">
        <f t="shared" si="57"/>
        <v>0</v>
      </c>
      <c r="AL51" s="144"/>
      <c r="AM51" s="145"/>
      <c r="AN51" s="101">
        <f t="shared" si="58"/>
        <v>0</v>
      </c>
      <c r="AO51" s="144"/>
      <c r="AP51" s="145"/>
      <c r="AQ51" s="101">
        <f t="shared" si="59"/>
        <v>0</v>
      </c>
      <c r="AR51" s="144"/>
      <c r="AS51" s="145"/>
      <c r="AT51" s="101">
        <f t="shared" si="60"/>
        <v>0</v>
      </c>
      <c r="AU51" s="107">
        <f t="shared" si="61"/>
        <v>0</v>
      </c>
      <c r="AW51" s="144"/>
      <c r="AX51" s="145"/>
      <c r="AY51" s="117">
        <f t="shared" si="62"/>
        <v>0</v>
      </c>
      <c r="AZ51" s="144"/>
      <c r="BA51" s="145"/>
      <c r="BB51" s="117">
        <f t="shared" si="63"/>
        <v>0</v>
      </c>
      <c r="BC51" s="144"/>
      <c r="BD51" s="145"/>
      <c r="BE51" s="117">
        <f t="shared" si="64"/>
        <v>0</v>
      </c>
      <c r="BF51" s="144"/>
      <c r="BG51" s="145"/>
      <c r="BH51" s="117">
        <f t="shared" si="65"/>
        <v>0</v>
      </c>
      <c r="BI51" s="107">
        <f t="shared" si="66"/>
        <v>0</v>
      </c>
      <c r="BK51" s="173"/>
      <c r="BL51" s="173"/>
      <c r="BM51" s="173"/>
      <c r="BN51" s="171">
        <f t="shared" si="67"/>
        <v>0</v>
      </c>
      <c r="BO51" s="173"/>
      <c r="BP51" s="174">
        <f t="shared" si="68"/>
        <v>0</v>
      </c>
      <c r="BQ51" s="171">
        <f t="shared" si="23"/>
        <v>0</v>
      </c>
      <c r="BR51" s="173"/>
      <c r="BS51" s="173"/>
      <c r="BT51" s="144"/>
      <c r="BU51" s="145"/>
      <c r="BV51" s="123">
        <f t="shared" si="69"/>
        <v>0</v>
      </c>
      <c r="BW51" s="144"/>
      <c r="BX51" s="145"/>
      <c r="BY51" s="123">
        <f t="shared" si="70"/>
        <v>0</v>
      </c>
      <c r="BZ51" s="107">
        <f t="shared" si="71"/>
        <v>0</v>
      </c>
      <c r="CB51" s="144"/>
      <c r="CC51" s="145"/>
      <c r="CD51" s="157">
        <f t="shared" si="72"/>
        <v>0</v>
      </c>
      <c r="CE51" s="144"/>
      <c r="CF51" s="145"/>
      <c r="CG51" s="157">
        <f t="shared" si="73"/>
        <v>0</v>
      </c>
      <c r="CH51" s="144"/>
      <c r="CI51" s="145"/>
      <c r="CJ51" s="157">
        <f t="shared" si="74"/>
        <v>0</v>
      </c>
      <c r="CK51" s="144"/>
      <c r="CL51" s="145"/>
      <c r="CM51" s="157">
        <f t="shared" si="75"/>
        <v>0</v>
      </c>
      <c r="CN51" s="144"/>
      <c r="CO51" s="145"/>
      <c r="CP51" s="157">
        <f t="shared" si="76"/>
        <v>0</v>
      </c>
      <c r="CQ51" s="144"/>
      <c r="CR51" s="145"/>
      <c r="CS51" s="157">
        <f t="shared" si="77"/>
        <v>0</v>
      </c>
      <c r="CT51" s="144"/>
      <c r="CU51" s="145"/>
      <c r="CV51" s="157">
        <f t="shared" si="78"/>
        <v>0</v>
      </c>
      <c r="CW51" s="144"/>
      <c r="CX51" s="145"/>
      <c r="CY51" s="157">
        <f t="shared" si="79"/>
        <v>0</v>
      </c>
      <c r="CZ51" s="144"/>
      <c r="DA51" s="145"/>
      <c r="DB51" s="157">
        <f t="shared" si="80"/>
        <v>0</v>
      </c>
      <c r="DC51" s="144"/>
      <c r="DD51" s="145"/>
      <c r="DE51" s="157">
        <f t="shared" si="81"/>
        <v>0</v>
      </c>
      <c r="DF51" s="144"/>
      <c r="DG51" s="145"/>
      <c r="DH51" s="157">
        <f t="shared" si="82"/>
        <v>0</v>
      </c>
      <c r="DI51" s="144"/>
      <c r="DJ51" s="145"/>
      <c r="DK51" s="157">
        <f t="shared" si="83"/>
        <v>0</v>
      </c>
      <c r="DL51" s="144"/>
      <c r="DM51" s="145"/>
      <c r="DN51" s="157">
        <f t="shared" si="84"/>
        <v>0</v>
      </c>
      <c r="DO51" s="144"/>
      <c r="DP51" s="145"/>
      <c r="DQ51" s="157">
        <f t="shared" si="85"/>
        <v>0</v>
      </c>
      <c r="DR51" s="144"/>
      <c r="DS51" s="145"/>
      <c r="DT51" s="157">
        <f t="shared" si="86"/>
        <v>0</v>
      </c>
      <c r="DU51" s="144"/>
      <c r="DV51" s="145"/>
      <c r="DW51" s="157">
        <f t="shared" si="87"/>
        <v>0</v>
      </c>
      <c r="DX51" s="144"/>
      <c r="DY51" s="145"/>
      <c r="DZ51" s="157">
        <f t="shared" si="88"/>
        <v>0</v>
      </c>
      <c r="EA51" s="144"/>
      <c r="EB51" s="145"/>
      <c r="EC51" s="157">
        <f t="shared" si="89"/>
        <v>0</v>
      </c>
      <c r="ED51" s="107">
        <f t="shared" si="90"/>
        <v>0</v>
      </c>
    </row>
    <row r="52" spans="1:134" x14ac:dyDescent="0.3">
      <c r="A52" s="306"/>
      <c r="B52" s="307"/>
      <c r="C52" s="308"/>
      <c r="D52" s="166">
        <f t="shared" si="46"/>
        <v>0</v>
      </c>
      <c r="E52" s="144"/>
      <c r="F52" s="145"/>
      <c r="G52" s="101">
        <f t="shared" si="47"/>
        <v>0</v>
      </c>
      <c r="H52" s="144"/>
      <c r="I52" s="145"/>
      <c r="J52" s="101">
        <f t="shared" si="48"/>
        <v>0</v>
      </c>
      <c r="K52" s="144"/>
      <c r="L52" s="145"/>
      <c r="M52" s="101">
        <f t="shared" si="49"/>
        <v>0</v>
      </c>
      <c r="N52" s="144"/>
      <c r="O52" s="145"/>
      <c r="P52" s="101">
        <f t="shared" si="50"/>
        <v>0</v>
      </c>
      <c r="Q52" s="144"/>
      <c r="R52" s="145"/>
      <c r="S52" s="101">
        <f t="shared" si="51"/>
        <v>0</v>
      </c>
      <c r="T52" s="144"/>
      <c r="U52" s="145"/>
      <c r="V52" s="101">
        <f t="shared" si="52"/>
        <v>0</v>
      </c>
      <c r="W52" s="144"/>
      <c r="X52" s="145"/>
      <c r="Y52" s="101">
        <f t="shared" si="53"/>
        <v>0</v>
      </c>
      <c r="Z52" s="144"/>
      <c r="AA52" s="145"/>
      <c r="AB52" s="101">
        <f t="shared" si="54"/>
        <v>0</v>
      </c>
      <c r="AC52" s="144"/>
      <c r="AD52" s="145"/>
      <c r="AE52" s="101">
        <f t="shared" si="55"/>
        <v>0</v>
      </c>
      <c r="AF52" s="144"/>
      <c r="AG52" s="145"/>
      <c r="AH52" s="101">
        <f t="shared" si="56"/>
        <v>0</v>
      </c>
      <c r="AI52" s="144"/>
      <c r="AJ52" s="145"/>
      <c r="AK52" s="101">
        <f t="shared" si="57"/>
        <v>0</v>
      </c>
      <c r="AL52" s="144"/>
      <c r="AM52" s="145"/>
      <c r="AN52" s="101">
        <f t="shared" si="58"/>
        <v>0</v>
      </c>
      <c r="AO52" s="144"/>
      <c r="AP52" s="145"/>
      <c r="AQ52" s="101">
        <f t="shared" si="59"/>
        <v>0</v>
      </c>
      <c r="AR52" s="144"/>
      <c r="AS52" s="145"/>
      <c r="AT52" s="101">
        <f t="shared" si="60"/>
        <v>0</v>
      </c>
      <c r="AU52" s="107">
        <f t="shared" si="61"/>
        <v>0</v>
      </c>
      <c r="AW52" s="144"/>
      <c r="AX52" s="145"/>
      <c r="AY52" s="117">
        <f t="shared" si="62"/>
        <v>0</v>
      </c>
      <c r="AZ52" s="144"/>
      <c r="BA52" s="145"/>
      <c r="BB52" s="117">
        <f t="shared" si="63"/>
        <v>0</v>
      </c>
      <c r="BC52" s="144"/>
      <c r="BD52" s="145"/>
      <c r="BE52" s="117">
        <f t="shared" si="64"/>
        <v>0</v>
      </c>
      <c r="BF52" s="144"/>
      <c r="BG52" s="145"/>
      <c r="BH52" s="117">
        <f t="shared" si="65"/>
        <v>0</v>
      </c>
      <c r="BI52" s="107">
        <f t="shared" si="66"/>
        <v>0</v>
      </c>
      <c r="BK52" s="173"/>
      <c r="BL52" s="173"/>
      <c r="BM52" s="173"/>
      <c r="BN52" s="171">
        <f t="shared" si="67"/>
        <v>0</v>
      </c>
      <c r="BO52" s="173"/>
      <c r="BP52" s="174">
        <f t="shared" si="68"/>
        <v>0</v>
      </c>
      <c r="BQ52" s="171">
        <f t="shared" si="23"/>
        <v>0</v>
      </c>
      <c r="BR52" s="173"/>
      <c r="BS52" s="173"/>
      <c r="BT52" s="144"/>
      <c r="BU52" s="145"/>
      <c r="BV52" s="123">
        <f t="shared" si="69"/>
        <v>0</v>
      </c>
      <c r="BW52" s="144"/>
      <c r="BX52" s="145"/>
      <c r="BY52" s="123">
        <f t="shared" si="70"/>
        <v>0</v>
      </c>
      <c r="BZ52" s="107">
        <f t="shared" si="71"/>
        <v>0</v>
      </c>
      <c r="CB52" s="144"/>
      <c r="CC52" s="145"/>
      <c r="CD52" s="157">
        <f t="shared" si="72"/>
        <v>0</v>
      </c>
      <c r="CE52" s="144"/>
      <c r="CF52" s="145"/>
      <c r="CG52" s="157">
        <f t="shared" si="73"/>
        <v>0</v>
      </c>
      <c r="CH52" s="144"/>
      <c r="CI52" s="145"/>
      <c r="CJ52" s="157">
        <f t="shared" si="74"/>
        <v>0</v>
      </c>
      <c r="CK52" s="144"/>
      <c r="CL52" s="145"/>
      <c r="CM52" s="157">
        <f t="shared" si="75"/>
        <v>0</v>
      </c>
      <c r="CN52" s="144"/>
      <c r="CO52" s="145"/>
      <c r="CP52" s="157">
        <f t="shared" si="76"/>
        <v>0</v>
      </c>
      <c r="CQ52" s="144"/>
      <c r="CR52" s="145"/>
      <c r="CS52" s="157">
        <f t="shared" si="77"/>
        <v>0</v>
      </c>
      <c r="CT52" s="144"/>
      <c r="CU52" s="145"/>
      <c r="CV52" s="157">
        <f t="shared" si="78"/>
        <v>0</v>
      </c>
      <c r="CW52" s="144"/>
      <c r="CX52" s="145"/>
      <c r="CY52" s="157">
        <f t="shared" si="79"/>
        <v>0</v>
      </c>
      <c r="CZ52" s="144"/>
      <c r="DA52" s="145"/>
      <c r="DB52" s="157">
        <f t="shared" si="80"/>
        <v>0</v>
      </c>
      <c r="DC52" s="144"/>
      <c r="DD52" s="145"/>
      <c r="DE52" s="157">
        <f t="shared" si="81"/>
        <v>0</v>
      </c>
      <c r="DF52" s="144"/>
      <c r="DG52" s="145"/>
      <c r="DH52" s="157">
        <f t="shared" si="82"/>
        <v>0</v>
      </c>
      <c r="DI52" s="144"/>
      <c r="DJ52" s="145"/>
      <c r="DK52" s="157">
        <f t="shared" si="83"/>
        <v>0</v>
      </c>
      <c r="DL52" s="144"/>
      <c r="DM52" s="145"/>
      <c r="DN52" s="157">
        <f t="shared" si="84"/>
        <v>0</v>
      </c>
      <c r="DO52" s="144"/>
      <c r="DP52" s="145"/>
      <c r="DQ52" s="157">
        <f t="shared" si="85"/>
        <v>0</v>
      </c>
      <c r="DR52" s="144"/>
      <c r="DS52" s="145"/>
      <c r="DT52" s="157">
        <f t="shared" si="86"/>
        <v>0</v>
      </c>
      <c r="DU52" s="144"/>
      <c r="DV52" s="145"/>
      <c r="DW52" s="157">
        <f t="shared" si="87"/>
        <v>0</v>
      </c>
      <c r="DX52" s="144"/>
      <c r="DY52" s="145"/>
      <c r="DZ52" s="157">
        <f t="shared" si="88"/>
        <v>0</v>
      </c>
      <c r="EA52" s="144"/>
      <c r="EB52" s="145"/>
      <c r="EC52" s="157">
        <f t="shared" si="89"/>
        <v>0</v>
      </c>
      <c r="ED52" s="107">
        <f t="shared" si="90"/>
        <v>0</v>
      </c>
    </row>
    <row r="53" spans="1:134" x14ac:dyDescent="0.3">
      <c r="A53" s="306"/>
      <c r="B53" s="307"/>
      <c r="C53" s="308"/>
      <c r="D53" s="166">
        <f t="shared" si="46"/>
        <v>0</v>
      </c>
      <c r="E53" s="144"/>
      <c r="F53" s="145"/>
      <c r="G53" s="101">
        <f t="shared" si="47"/>
        <v>0</v>
      </c>
      <c r="H53" s="144"/>
      <c r="I53" s="145"/>
      <c r="J53" s="101">
        <f t="shared" si="48"/>
        <v>0</v>
      </c>
      <c r="K53" s="144"/>
      <c r="L53" s="145"/>
      <c r="M53" s="101">
        <f t="shared" si="49"/>
        <v>0</v>
      </c>
      <c r="N53" s="144"/>
      <c r="O53" s="145"/>
      <c r="P53" s="101">
        <f t="shared" si="50"/>
        <v>0</v>
      </c>
      <c r="Q53" s="144"/>
      <c r="R53" s="145"/>
      <c r="S53" s="101">
        <f t="shared" si="51"/>
        <v>0</v>
      </c>
      <c r="T53" s="144"/>
      <c r="U53" s="145"/>
      <c r="V53" s="101">
        <f t="shared" si="52"/>
        <v>0</v>
      </c>
      <c r="W53" s="144"/>
      <c r="X53" s="145"/>
      <c r="Y53" s="101">
        <f t="shared" si="53"/>
        <v>0</v>
      </c>
      <c r="Z53" s="144"/>
      <c r="AA53" s="145"/>
      <c r="AB53" s="101">
        <f t="shared" si="54"/>
        <v>0</v>
      </c>
      <c r="AC53" s="144"/>
      <c r="AD53" s="145"/>
      <c r="AE53" s="101">
        <f t="shared" si="55"/>
        <v>0</v>
      </c>
      <c r="AF53" s="144"/>
      <c r="AG53" s="145"/>
      <c r="AH53" s="101">
        <f t="shared" si="56"/>
        <v>0</v>
      </c>
      <c r="AI53" s="144"/>
      <c r="AJ53" s="145"/>
      <c r="AK53" s="101">
        <f t="shared" si="57"/>
        <v>0</v>
      </c>
      <c r="AL53" s="144"/>
      <c r="AM53" s="145"/>
      <c r="AN53" s="101">
        <f t="shared" si="58"/>
        <v>0</v>
      </c>
      <c r="AO53" s="144"/>
      <c r="AP53" s="145"/>
      <c r="AQ53" s="101">
        <f t="shared" si="59"/>
        <v>0</v>
      </c>
      <c r="AR53" s="144"/>
      <c r="AS53" s="145"/>
      <c r="AT53" s="101">
        <f t="shared" si="60"/>
        <v>0</v>
      </c>
      <c r="AU53" s="107">
        <f t="shared" si="61"/>
        <v>0</v>
      </c>
      <c r="AW53" s="144"/>
      <c r="AX53" s="145"/>
      <c r="AY53" s="117">
        <f t="shared" si="62"/>
        <v>0</v>
      </c>
      <c r="AZ53" s="144"/>
      <c r="BA53" s="145"/>
      <c r="BB53" s="117">
        <f t="shared" si="63"/>
        <v>0</v>
      </c>
      <c r="BC53" s="144"/>
      <c r="BD53" s="145"/>
      <c r="BE53" s="117">
        <f t="shared" si="64"/>
        <v>0</v>
      </c>
      <c r="BF53" s="144"/>
      <c r="BG53" s="145"/>
      <c r="BH53" s="117">
        <f t="shared" si="65"/>
        <v>0</v>
      </c>
      <c r="BI53" s="107">
        <f t="shared" si="66"/>
        <v>0</v>
      </c>
      <c r="BK53" s="173"/>
      <c r="BL53" s="173"/>
      <c r="BM53" s="173"/>
      <c r="BN53" s="171">
        <f t="shared" si="67"/>
        <v>0</v>
      </c>
      <c r="BO53" s="173"/>
      <c r="BP53" s="174">
        <f t="shared" si="68"/>
        <v>0</v>
      </c>
      <c r="BQ53" s="171">
        <f t="shared" si="23"/>
        <v>0</v>
      </c>
      <c r="BR53" s="173"/>
      <c r="BS53" s="173"/>
      <c r="BT53" s="144"/>
      <c r="BU53" s="145"/>
      <c r="BV53" s="123">
        <f t="shared" si="69"/>
        <v>0</v>
      </c>
      <c r="BW53" s="144"/>
      <c r="BX53" s="145"/>
      <c r="BY53" s="123">
        <f t="shared" si="70"/>
        <v>0</v>
      </c>
      <c r="BZ53" s="107">
        <f t="shared" si="71"/>
        <v>0</v>
      </c>
      <c r="CB53" s="144"/>
      <c r="CC53" s="145"/>
      <c r="CD53" s="157">
        <f t="shared" si="72"/>
        <v>0</v>
      </c>
      <c r="CE53" s="144"/>
      <c r="CF53" s="145"/>
      <c r="CG53" s="157">
        <f t="shared" si="73"/>
        <v>0</v>
      </c>
      <c r="CH53" s="144"/>
      <c r="CI53" s="145"/>
      <c r="CJ53" s="157">
        <f t="shared" si="74"/>
        <v>0</v>
      </c>
      <c r="CK53" s="144"/>
      <c r="CL53" s="145"/>
      <c r="CM53" s="157">
        <f t="shared" si="75"/>
        <v>0</v>
      </c>
      <c r="CN53" s="144"/>
      <c r="CO53" s="145"/>
      <c r="CP53" s="157">
        <f t="shared" si="76"/>
        <v>0</v>
      </c>
      <c r="CQ53" s="144"/>
      <c r="CR53" s="145"/>
      <c r="CS53" s="157">
        <f t="shared" si="77"/>
        <v>0</v>
      </c>
      <c r="CT53" s="144"/>
      <c r="CU53" s="145"/>
      <c r="CV53" s="157">
        <f t="shared" si="78"/>
        <v>0</v>
      </c>
      <c r="CW53" s="144"/>
      <c r="CX53" s="145"/>
      <c r="CY53" s="157">
        <f t="shared" si="79"/>
        <v>0</v>
      </c>
      <c r="CZ53" s="144"/>
      <c r="DA53" s="145"/>
      <c r="DB53" s="157">
        <f t="shared" si="80"/>
        <v>0</v>
      </c>
      <c r="DC53" s="144"/>
      <c r="DD53" s="145"/>
      <c r="DE53" s="157">
        <f t="shared" si="81"/>
        <v>0</v>
      </c>
      <c r="DF53" s="144"/>
      <c r="DG53" s="145"/>
      <c r="DH53" s="157">
        <f t="shared" si="82"/>
        <v>0</v>
      </c>
      <c r="DI53" s="144"/>
      <c r="DJ53" s="145"/>
      <c r="DK53" s="157">
        <f t="shared" si="83"/>
        <v>0</v>
      </c>
      <c r="DL53" s="144"/>
      <c r="DM53" s="145"/>
      <c r="DN53" s="157">
        <f t="shared" si="84"/>
        <v>0</v>
      </c>
      <c r="DO53" s="144"/>
      <c r="DP53" s="145"/>
      <c r="DQ53" s="157">
        <f t="shared" si="85"/>
        <v>0</v>
      </c>
      <c r="DR53" s="144"/>
      <c r="DS53" s="145"/>
      <c r="DT53" s="157">
        <f t="shared" si="86"/>
        <v>0</v>
      </c>
      <c r="DU53" s="144"/>
      <c r="DV53" s="145"/>
      <c r="DW53" s="157">
        <f t="shared" si="87"/>
        <v>0</v>
      </c>
      <c r="DX53" s="144"/>
      <c r="DY53" s="145"/>
      <c r="DZ53" s="157">
        <f t="shared" si="88"/>
        <v>0</v>
      </c>
      <c r="EA53" s="144"/>
      <c r="EB53" s="145"/>
      <c r="EC53" s="157">
        <f t="shared" si="89"/>
        <v>0</v>
      </c>
      <c r="ED53" s="107">
        <f t="shared" si="90"/>
        <v>0</v>
      </c>
    </row>
    <row r="54" spans="1:134" x14ac:dyDescent="0.3">
      <c r="A54" s="306"/>
      <c r="B54" s="307"/>
      <c r="C54" s="308"/>
      <c r="D54" s="166">
        <f t="shared" si="46"/>
        <v>0</v>
      </c>
      <c r="E54" s="144"/>
      <c r="F54" s="145"/>
      <c r="G54" s="101">
        <f t="shared" si="47"/>
        <v>0</v>
      </c>
      <c r="H54" s="144"/>
      <c r="I54" s="145"/>
      <c r="J54" s="101">
        <f t="shared" si="48"/>
        <v>0</v>
      </c>
      <c r="K54" s="144"/>
      <c r="L54" s="145"/>
      <c r="M54" s="101">
        <f t="shared" si="49"/>
        <v>0</v>
      </c>
      <c r="N54" s="144"/>
      <c r="O54" s="145"/>
      <c r="P54" s="101">
        <f t="shared" si="50"/>
        <v>0</v>
      </c>
      <c r="Q54" s="144"/>
      <c r="R54" s="145"/>
      <c r="S54" s="101">
        <f t="shared" si="51"/>
        <v>0</v>
      </c>
      <c r="T54" s="144"/>
      <c r="U54" s="145"/>
      <c r="V54" s="101">
        <f t="shared" si="52"/>
        <v>0</v>
      </c>
      <c r="W54" s="144"/>
      <c r="X54" s="145"/>
      <c r="Y54" s="101">
        <f t="shared" si="53"/>
        <v>0</v>
      </c>
      <c r="Z54" s="144"/>
      <c r="AA54" s="145"/>
      <c r="AB54" s="101">
        <f t="shared" si="54"/>
        <v>0</v>
      </c>
      <c r="AC54" s="144"/>
      <c r="AD54" s="145"/>
      <c r="AE54" s="101">
        <f t="shared" si="55"/>
        <v>0</v>
      </c>
      <c r="AF54" s="144"/>
      <c r="AG54" s="145"/>
      <c r="AH54" s="101">
        <f t="shared" si="56"/>
        <v>0</v>
      </c>
      <c r="AI54" s="144"/>
      <c r="AJ54" s="145"/>
      <c r="AK54" s="101">
        <f t="shared" si="57"/>
        <v>0</v>
      </c>
      <c r="AL54" s="144"/>
      <c r="AM54" s="145"/>
      <c r="AN54" s="101">
        <f t="shared" si="58"/>
        <v>0</v>
      </c>
      <c r="AO54" s="144"/>
      <c r="AP54" s="145"/>
      <c r="AQ54" s="101">
        <f t="shared" si="59"/>
        <v>0</v>
      </c>
      <c r="AR54" s="144"/>
      <c r="AS54" s="145"/>
      <c r="AT54" s="101">
        <f t="shared" si="60"/>
        <v>0</v>
      </c>
      <c r="AU54" s="107">
        <f t="shared" si="61"/>
        <v>0</v>
      </c>
      <c r="AW54" s="144"/>
      <c r="AX54" s="145"/>
      <c r="AY54" s="117">
        <f t="shared" si="62"/>
        <v>0</v>
      </c>
      <c r="AZ54" s="144"/>
      <c r="BA54" s="145"/>
      <c r="BB54" s="117">
        <f t="shared" si="63"/>
        <v>0</v>
      </c>
      <c r="BC54" s="144"/>
      <c r="BD54" s="145"/>
      <c r="BE54" s="117">
        <f t="shared" si="64"/>
        <v>0</v>
      </c>
      <c r="BF54" s="144"/>
      <c r="BG54" s="145"/>
      <c r="BH54" s="117">
        <f t="shared" si="65"/>
        <v>0</v>
      </c>
      <c r="BI54" s="107">
        <f t="shared" si="66"/>
        <v>0</v>
      </c>
      <c r="BK54" s="173"/>
      <c r="BL54" s="173"/>
      <c r="BM54" s="173"/>
      <c r="BN54" s="171">
        <f t="shared" si="67"/>
        <v>0</v>
      </c>
      <c r="BO54" s="173"/>
      <c r="BP54" s="174">
        <f t="shared" si="68"/>
        <v>0</v>
      </c>
      <c r="BQ54" s="171">
        <f t="shared" si="23"/>
        <v>0</v>
      </c>
      <c r="BR54" s="173"/>
      <c r="BS54" s="173"/>
      <c r="BT54" s="144"/>
      <c r="BU54" s="145"/>
      <c r="BV54" s="123">
        <f t="shared" si="69"/>
        <v>0</v>
      </c>
      <c r="BW54" s="144"/>
      <c r="BX54" s="145"/>
      <c r="BY54" s="123">
        <f t="shared" si="70"/>
        <v>0</v>
      </c>
      <c r="BZ54" s="107">
        <f t="shared" si="71"/>
        <v>0</v>
      </c>
      <c r="CB54" s="144"/>
      <c r="CC54" s="145"/>
      <c r="CD54" s="157">
        <f t="shared" si="72"/>
        <v>0</v>
      </c>
      <c r="CE54" s="144"/>
      <c r="CF54" s="145"/>
      <c r="CG54" s="157">
        <f t="shared" si="73"/>
        <v>0</v>
      </c>
      <c r="CH54" s="144"/>
      <c r="CI54" s="145"/>
      <c r="CJ54" s="157">
        <f t="shared" si="74"/>
        <v>0</v>
      </c>
      <c r="CK54" s="144"/>
      <c r="CL54" s="145"/>
      <c r="CM54" s="157">
        <f t="shared" si="75"/>
        <v>0</v>
      </c>
      <c r="CN54" s="144"/>
      <c r="CO54" s="145"/>
      <c r="CP54" s="157">
        <f t="shared" si="76"/>
        <v>0</v>
      </c>
      <c r="CQ54" s="144"/>
      <c r="CR54" s="145"/>
      <c r="CS54" s="157">
        <f t="shared" si="77"/>
        <v>0</v>
      </c>
      <c r="CT54" s="144"/>
      <c r="CU54" s="145"/>
      <c r="CV54" s="157">
        <f t="shared" si="78"/>
        <v>0</v>
      </c>
      <c r="CW54" s="144"/>
      <c r="CX54" s="145"/>
      <c r="CY54" s="157">
        <f t="shared" si="79"/>
        <v>0</v>
      </c>
      <c r="CZ54" s="144"/>
      <c r="DA54" s="145"/>
      <c r="DB54" s="157">
        <f t="shared" si="80"/>
        <v>0</v>
      </c>
      <c r="DC54" s="144"/>
      <c r="DD54" s="145"/>
      <c r="DE54" s="157">
        <f t="shared" si="81"/>
        <v>0</v>
      </c>
      <c r="DF54" s="144"/>
      <c r="DG54" s="145"/>
      <c r="DH54" s="157">
        <f t="shared" si="82"/>
        <v>0</v>
      </c>
      <c r="DI54" s="144"/>
      <c r="DJ54" s="145"/>
      <c r="DK54" s="157">
        <f t="shared" si="83"/>
        <v>0</v>
      </c>
      <c r="DL54" s="144"/>
      <c r="DM54" s="145"/>
      <c r="DN54" s="157">
        <f t="shared" si="84"/>
        <v>0</v>
      </c>
      <c r="DO54" s="144"/>
      <c r="DP54" s="145"/>
      <c r="DQ54" s="157">
        <f t="shared" si="85"/>
        <v>0</v>
      </c>
      <c r="DR54" s="144"/>
      <c r="DS54" s="145"/>
      <c r="DT54" s="157">
        <f t="shared" si="86"/>
        <v>0</v>
      </c>
      <c r="DU54" s="144"/>
      <c r="DV54" s="145"/>
      <c r="DW54" s="157">
        <f t="shared" si="87"/>
        <v>0</v>
      </c>
      <c r="DX54" s="144"/>
      <c r="DY54" s="145"/>
      <c r="DZ54" s="157">
        <f t="shared" si="88"/>
        <v>0</v>
      </c>
      <c r="EA54" s="144"/>
      <c r="EB54" s="145"/>
      <c r="EC54" s="157">
        <f t="shared" si="89"/>
        <v>0</v>
      </c>
      <c r="ED54" s="107">
        <f t="shared" si="90"/>
        <v>0</v>
      </c>
    </row>
    <row r="55" spans="1:134" x14ac:dyDescent="0.3">
      <c r="A55" s="306"/>
      <c r="B55" s="307"/>
      <c r="C55" s="308"/>
      <c r="D55" s="166">
        <f t="shared" si="46"/>
        <v>0</v>
      </c>
      <c r="E55" s="144"/>
      <c r="F55" s="145"/>
      <c r="G55" s="101">
        <f t="shared" si="47"/>
        <v>0</v>
      </c>
      <c r="H55" s="144"/>
      <c r="I55" s="145"/>
      <c r="J55" s="101">
        <f t="shared" si="48"/>
        <v>0</v>
      </c>
      <c r="K55" s="144"/>
      <c r="L55" s="145"/>
      <c r="M55" s="101">
        <f t="shared" si="49"/>
        <v>0</v>
      </c>
      <c r="N55" s="144"/>
      <c r="O55" s="145"/>
      <c r="P55" s="101">
        <f t="shared" si="50"/>
        <v>0</v>
      </c>
      <c r="Q55" s="144"/>
      <c r="R55" s="145"/>
      <c r="S55" s="101">
        <f t="shared" si="51"/>
        <v>0</v>
      </c>
      <c r="T55" s="144"/>
      <c r="U55" s="145"/>
      <c r="V55" s="101">
        <f t="shared" si="52"/>
        <v>0</v>
      </c>
      <c r="W55" s="144"/>
      <c r="X55" s="145"/>
      <c r="Y55" s="101">
        <f t="shared" si="53"/>
        <v>0</v>
      </c>
      <c r="Z55" s="144"/>
      <c r="AA55" s="145"/>
      <c r="AB55" s="101">
        <f t="shared" si="54"/>
        <v>0</v>
      </c>
      <c r="AC55" s="144"/>
      <c r="AD55" s="145"/>
      <c r="AE55" s="101">
        <f t="shared" si="55"/>
        <v>0</v>
      </c>
      <c r="AF55" s="144"/>
      <c r="AG55" s="145"/>
      <c r="AH55" s="101">
        <f t="shared" si="56"/>
        <v>0</v>
      </c>
      <c r="AI55" s="144"/>
      <c r="AJ55" s="145"/>
      <c r="AK55" s="101">
        <f t="shared" si="57"/>
        <v>0</v>
      </c>
      <c r="AL55" s="144"/>
      <c r="AM55" s="145"/>
      <c r="AN55" s="101">
        <f t="shared" si="58"/>
        <v>0</v>
      </c>
      <c r="AO55" s="144"/>
      <c r="AP55" s="145"/>
      <c r="AQ55" s="101">
        <f t="shared" si="59"/>
        <v>0</v>
      </c>
      <c r="AR55" s="144"/>
      <c r="AS55" s="145"/>
      <c r="AT55" s="101">
        <f t="shared" si="60"/>
        <v>0</v>
      </c>
      <c r="AU55" s="107">
        <f t="shared" si="61"/>
        <v>0</v>
      </c>
      <c r="AW55" s="144"/>
      <c r="AX55" s="145"/>
      <c r="AY55" s="117">
        <f t="shared" si="62"/>
        <v>0</v>
      </c>
      <c r="AZ55" s="144"/>
      <c r="BA55" s="145"/>
      <c r="BB55" s="117">
        <f t="shared" si="63"/>
        <v>0</v>
      </c>
      <c r="BC55" s="144"/>
      <c r="BD55" s="145"/>
      <c r="BE55" s="117">
        <f t="shared" si="64"/>
        <v>0</v>
      </c>
      <c r="BF55" s="144"/>
      <c r="BG55" s="145"/>
      <c r="BH55" s="117">
        <f t="shared" si="65"/>
        <v>0</v>
      </c>
      <c r="BI55" s="107">
        <f t="shared" si="66"/>
        <v>0</v>
      </c>
      <c r="BK55" s="173"/>
      <c r="BL55" s="173"/>
      <c r="BM55" s="173"/>
      <c r="BN55" s="171">
        <f t="shared" si="67"/>
        <v>0</v>
      </c>
      <c r="BO55" s="173"/>
      <c r="BP55" s="174">
        <f t="shared" si="68"/>
        <v>0</v>
      </c>
      <c r="BQ55" s="171">
        <f t="shared" si="23"/>
        <v>0</v>
      </c>
      <c r="BR55" s="173"/>
      <c r="BS55" s="173"/>
      <c r="BT55" s="144"/>
      <c r="BU55" s="145"/>
      <c r="BV55" s="123">
        <f t="shared" si="69"/>
        <v>0</v>
      </c>
      <c r="BW55" s="144"/>
      <c r="BX55" s="145"/>
      <c r="BY55" s="123">
        <f t="shared" si="70"/>
        <v>0</v>
      </c>
      <c r="BZ55" s="107">
        <f t="shared" si="71"/>
        <v>0</v>
      </c>
      <c r="CB55" s="144"/>
      <c r="CC55" s="145"/>
      <c r="CD55" s="157">
        <f t="shared" si="72"/>
        <v>0</v>
      </c>
      <c r="CE55" s="144"/>
      <c r="CF55" s="145"/>
      <c r="CG55" s="157">
        <f t="shared" si="73"/>
        <v>0</v>
      </c>
      <c r="CH55" s="144"/>
      <c r="CI55" s="145"/>
      <c r="CJ55" s="157">
        <f t="shared" si="74"/>
        <v>0</v>
      </c>
      <c r="CK55" s="144"/>
      <c r="CL55" s="145"/>
      <c r="CM55" s="157">
        <f t="shared" si="75"/>
        <v>0</v>
      </c>
      <c r="CN55" s="144"/>
      <c r="CO55" s="145"/>
      <c r="CP55" s="157">
        <f t="shared" si="76"/>
        <v>0</v>
      </c>
      <c r="CQ55" s="144"/>
      <c r="CR55" s="145"/>
      <c r="CS55" s="157">
        <f t="shared" si="77"/>
        <v>0</v>
      </c>
      <c r="CT55" s="144"/>
      <c r="CU55" s="145"/>
      <c r="CV55" s="157">
        <f t="shared" si="78"/>
        <v>0</v>
      </c>
      <c r="CW55" s="144"/>
      <c r="CX55" s="145"/>
      <c r="CY55" s="157">
        <f t="shared" si="79"/>
        <v>0</v>
      </c>
      <c r="CZ55" s="144"/>
      <c r="DA55" s="145"/>
      <c r="DB55" s="157">
        <f t="shared" si="80"/>
        <v>0</v>
      </c>
      <c r="DC55" s="144"/>
      <c r="DD55" s="145"/>
      <c r="DE55" s="157">
        <f t="shared" si="81"/>
        <v>0</v>
      </c>
      <c r="DF55" s="144"/>
      <c r="DG55" s="145"/>
      <c r="DH55" s="157">
        <f t="shared" si="82"/>
        <v>0</v>
      </c>
      <c r="DI55" s="144"/>
      <c r="DJ55" s="145"/>
      <c r="DK55" s="157">
        <f t="shared" si="83"/>
        <v>0</v>
      </c>
      <c r="DL55" s="144"/>
      <c r="DM55" s="145"/>
      <c r="DN55" s="157">
        <f t="shared" si="84"/>
        <v>0</v>
      </c>
      <c r="DO55" s="144"/>
      <c r="DP55" s="145"/>
      <c r="DQ55" s="157">
        <f t="shared" si="85"/>
        <v>0</v>
      </c>
      <c r="DR55" s="144"/>
      <c r="DS55" s="145"/>
      <c r="DT55" s="157">
        <f t="shared" si="86"/>
        <v>0</v>
      </c>
      <c r="DU55" s="144"/>
      <c r="DV55" s="145"/>
      <c r="DW55" s="157">
        <f t="shared" si="87"/>
        <v>0</v>
      </c>
      <c r="DX55" s="144"/>
      <c r="DY55" s="145"/>
      <c r="DZ55" s="157">
        <f t="shared" si="88"/>
        <v>0</v>
      </c>
      <c r="EA55" s="144"/>
      <c r="EB55" s="145"/>
      <c r="EC55" s="157">
        <f t="shared" si="89"/>
        <v>0</v>
      </c>
      <c r="ED55" s="107">
        <f t="shared" si="90"/>
        <v>0</v>
      </c>
    </row>
    <row r="56" spans="1:134" x14ac:dyDescent="0.3">
      <c r="A56" s="306"/>
      <c r="B56" s="307"/>
      <c r="C56" s="308"/>
      <c r="D56" s="166">
        <f t="shared" si="46"/>
        <v>0</v>
      </c>
      <c r="E56" s="144"/>
      <c r="F56" s="145"/>
      <c r="G56" s="101">
        <f t="shared" si="47"/>
        <v>0</v>
      </c>
      <c r="H56" s="144"/>
      <c r="I56" s="145"/>
      <c r="J56" s="101">
        <f t="shared" si="48"/>
        <v>0</v>
      </c>
      <c r="K56" s="144"/>
      <c r="L56" s="145"/>
      <c r="M56" s="101">
        <f t="shared" si="49"/>
        <v>0</v>
      </c>
      <c r="N56" s="144"/>
      <c r="O56" s="145"/>
      <c r="P56" s="101">
        <f t="shared" si="50"/>
        <v>0</v>
      </c>
      <c r="Q56" s="144"/>
      <c r="R56" s="145"/>
      <c r="S56" s="101">
        <f t="shared" si="51"/>
        <v>0</v>
      </c>
      <c r="T56" s="144"/>
      <c r="U56" s="145"/>
      <c r="V56" s="101">
        <f t="shared" si="52"/>
        <v>0</v>
      </c>
      <c r="W56" s="144"/>
      <c r="X56" s="145"/>
      <c r="Y56" s="101">
        <f t="shared" si="53"/>
        <v>0</v>
      </c>
      <c r="Z56" s="144"/>
      <c r="AA56" s="145"/>
      <c r="AB56" s="101">
        <f t="shared" si="54"/>
        <v>0</v>
      </c>
      <c r="AC56" s="144"/>
      <c r="AD56" s="145"/>
      <c r="AE56" s="101">
        <f t="shared" si="55"/>
        <v>0</v>
      </c>
      <c r="AF56" s="144"/>
      <c r="AG56" s="145"/>
      <c r="AH56" s="101">
        <f t="shared" si="56"/>
        <v>0</v>
      </c>
      <c r="AI56" s="144"/>
      <c r="AJ56" s="145"/>
      <c r="AK56" s="101">
        <f t="shared" si="57"/>
        <v>0</v>
      </c>
      <c r="AL56" s="144"/>
      <c r="AM56" s="145"/>
      <c r="AN56" s="101">
        <f t="shared" si="58"/>
        <v>0</v>
      </c>
      <c r="AO56" s="144"/>
      <c r="AP56" s="145"/>
      <c r="AQ56" s="101">
        <f t="shared" si="59"/>
        <v>0</v>
      </c>
      <c r="AR56" s="144"/>
      <c r="AS56" s="145"/>
      <c r="AT56" s="101">
        <f t="shared" si="60"/>
        <v>0</v>
      </c>
      <c r="AU56" s="107">
        <f t="shared" si="61"/>
        <v>0</v>
      </c>
      <c r="AW56" s="144"/>
      <c r="AX56" s="145"/>
      <c r="AY56" s="117">
        <f t="shared" si="62"/>
        <v>0</v>
      </c>
      <c r="AZ56" s="144"/>
      <c r="BA56" s="145"/>
      <c r="BB56" s="117">
        <f t="shared" si="63"/>
        <v>0</v>
      </c>
      <c r="BC56" s="144"/>
      <c r="BD56" s="145"/>
      <c r="BE56" s="117">
        <f t="shared" si="64"/>
        <v>0</v>
      </c>
      <c r="BF56" s="144"/>
      <c r="BG56" s="145"/>
      <c r="BH56" s="117">
        <f t="shared" si="65"/>
        <v>0</v>
      </c>
      <c r="BI56" s="107">
        <f t="shared" si="66"/>
        <v>0</v>
      </c>
      <c r="BK56" s="173"/>
      <c r="BL56" s="173"/>
      <c r="BM56" s="173"/>
      <c r="BN56" s="171">
        <f t="shared" si="67"/>
        <v>0</v>
      </c>
      <c r="BO56" s="173"/>
      <c r="BP56" s="174">
        <f t="shared" si="68"/>
        <v>0</v>
      </c>
      <c r="BQ56" s="171">
        <f t="shared" si="23"/>
        <v>0</v>
      </c>
      <c r="BR56" s="173"/>
      <c r="BS56" s="173"/>
      <c r="BT56" s="144"/>
      <c r="BU56" s="145"/>
      <c r="BV56" s="123">
        <f t="shared" si="69"/>
        <v>0</v>
      </c>
      <c r="BW56" s="144"/>
      <c r="BX56" s="145"/>
      <c r="BY56" s="123">
        <f t="shared" si="70"/>
        <v>0</v>
      </c>
      <c r="BZ56" s="107">
        <f t="shared" si="71"/>
        <v>0</v>
      </c>
      <c r="CB56" s="144"/>
      <c r="CC56" s="145"/>
      <c r="CD56" s="157">
        <f t="shared" si="72"/>
        <v>0</v>
      </c>
      <c r="CE56" s="144"/>
      <c r="CF56" s="145"/>
      <c r="CG56" s="157">
        <f t="shared" si="73"/>
        <v>0</v>
      </c>
      <c r="CH56" s="144"/>
      <c r="CI56" s="145"/>
      <c r="CJ56" s="157">
        <f t="shared" si="74"/>
        <v>0</v>
      </c>
      <c r="CK56" s="144"/>
      <c r="CL56" s="145"/>
      <c r="CM56" s="157">
        <f t="shared" si="75"/>
        <v>0</v>
      </c>
      <c r="CN56" s="144"/>
      <c r="CO56" s="145"/>
      <c r="CP56" s="157">
        <f t="shared" si="76"/>
        <v>0</v>
      </c>
      <c r="CQ56" s="144"/>
      <c r="CR56" s="145"/>
      <c r="CS56" s="157">
        <f t="shared" si="77"/>
        <v>0</v>
      </c>
      <c r="CT56" s="144"/>
      <c r="CU56" s="145"/>
      <c r="CV56" s="157">
        <f t="shared" si="78"/>
        <v>0</v>
      </c>
      <c r="CW56" s="144"/>
      <c r="CX56" s="145"/>
      <c r="CY56" s="157">
        <f t="shared" si="79"/>
        <v>0</v>
      </c>
      <c r="CZ56" s="144"/>
      <c r="DA56" s="145"/>
      <c r="DB56" s="157">
        <f t="shared" si="80"/>
        <v>0</v>
      </c>
      <c r="DC56" s="144"/>
      <c r="DD56" s="145"/>
      <c r="DE56" s="157">
        <f t="shared" si="81"/>
        <v>0</v>
      </c>
      <c r="DF56" s="144"/>
      <c r="DG56" s="145"/>
      <c r="DH56" s="157">
        <f t="shared" si="82"/>
        <v>0</v>
      </c>
      <c r="DI56" s="144"/>
      <c r="DJ56" s="145"/>
      <c r="DK56" s="157">
        <f t="shared" si="83"/>
        <v>0</v>
      </c>
      <c r="DL56" s="144"/>
      <c r="DM56" s="145"/>
      <c r="DN56" s="157">
        <f t="shared" si="84"/>
        <v>0</v>
      </c>
      <c r="DO56" s="144"/>
      <c r="DP56" s="145"/>
      <c r="DQ56" s="157">
        <f t="shared" si="85"/>
        <v>0</v>
      </c>
      <c r="DR56" s="144"/>
      <c r="DS56" s="145"/>
      <c r="DT56" s="157">
        <f t="shared" si="86"/>
        <v>0</v>
      </c>
      <c r="DU56" s="144"/>
      <c r="DV56" s="145"/>
      <c r="DW56" s="157">
        <f t="shared" si="87"/>
        <v>0</v>
      </c>
      <c r="DX56" s="144"/>
      <c r="DY56" s="145"/>
      <c r="DZ56" s="157">
        <f t="shared" si="88"/>
        <v>0</v>
      </c>
      <c r="EA56" s="144"/>
      <c r="EB56" s="145"/>
      <c r="EC56" s="157">
        <f t="shared" si="89"/>
        <v>0</v>
      </c>
      <c r="ED56" s="107">
        <f t="shared" si="90"/>
        <v>0</v>
      </c>
    </row>
    <row r="57" spans="1:134" x14ac:dyDescent="0.3">
      <c r="A57" s="303"/>
      <c r="B57" s="304"/>
      <c r="C57" s="305"/>
      <c r="D57" s="169">
        <f t="shared" si="46"/>
        <v>0</v>
      </c>
      <c r="E57" s="146"/>
      <c r="F57" s="147"/>
      <c r="G57" s="102">
        <f t="shared" si="47"/>
        <v>0</v>
      </c>
      <c r="H57" s="146"/>
      <c r="I57" s="147"/>
      <c r="J57" s="102">
        <f t="shared" si="48"/>
        <v>0</v>
      </c>
      <c r="K57" s="146"/>
      <c r="L57" s="147"/>
      <c r="M57" s="102">
        <f t="shared" si="49"/>
        <v>0</v>
      </c>
      <c r="N57" s="146"/>
      <c r="O57" s="147"/>
      <c r="P57" s="102">
        <f t="shared" si="50"/>
        <v>0</v>
      </c>
      <c r="Q57" s="146"/>
      <c r="R57" s="147"/>
      <c r="S57" s="102">
        <f t="shared" si="51"/>
        <v>0</v>
      </c>
      <c r="T57" s="146"/>
      <c r="U57" s="147"/>
      <c r="V57" s="102">
        <f t="shared" si="52"/>
        <v>0</v>
      </c>
      <c r="W57" s="146"/>
      <c r="X57" s="147"/>
      <c r="Y57" s="102">
        <f t="shared" si="53"/>
        <v>0</v>
      </c>
      <c r="Z57" s="146"/>
      <c r="AA57" s="147"/>
      <c r="AB57" s="102">
        <f t="shared" si="54"/>
        <v>0</v>
      </c>
      <c r="AC57" s="146"/>
      <c r="AD57" s="147"/>
      <c r="AE57" s="102">
        <f t="shared" si="55"/>
        <v>0</v>
      </c>
      <c r="AF57" s="146"/>
      <c r="AG57" s="147"/>
      <c r="AH57" s="102">
        <f t="shared" si="56"/>
        <v>0</v>
      </c>
      <c r="AI57" s="146"/>
      <c r="AJ57" s="147"/>
      <c r="AK57" s="102">
        <f t="shared" si="57"/>
        <v>0</v>
      </c>
      <c r="AL57" s="146"/>
      <c r="AM57" s="147"/>
      <c r="AN57" s="102">
        <f t="shared" si="58"/>
        <v>0</v>
      </c>
      <c r="AO57" s="146"/>
      <c r="AP57" s="147"/>
      <c r="AQ57" s="102">
        <f t="shared" si="59"/>
        <v>0</v>
      </c>
      <c r="AR57" s="146"/>
      <c r="AS57" s="147"/>
      <c r="AT57" s="102">
        <f t="shared" si="60"/>
        <v>0</v>
      </c>
      <c r="AU57" s="107">
        <f t="shared" si="61"/>
        <v>0</v>
      </c>
      <c r="AW57" s="146"/>
      <c r="AX57" s="147"/>
      <c r="AY57" s="118">
        <f t="shared" si="62"/>
        <v>0</v>
      </c>
      <c r="AZ57" s="146"/>
      <c r="BA57" s="147"/>
      <c r="BB57" s="118">
        <f t="shared" si="63"/>
        <v>0</v>
      </c>
      <c r="BC57" s="146"/>
      <c r="BD57" s="147"/>
      <c r="BE57" s="118">
        <f t="shared" si="64"/>
        <v>0</v>
      </c>
      <c r="BF57" s="146"/>
      <c r="BG57" s="147"/>
      <c r="BH57" s="118">
        <f t="shared" si="65"/>
        <v>0</v>
      </c>
      <c r="BI57" s="107">
        <f t="shared" si="66"/>
        <v>0</v>
      </c>
      <c r="BK57" s="175"/>
      <c r="BL57" s="175"/>
      <c r="BM57" s="175"/>
      <c r="BN57" s="171">
        <f t="shared" si="67"/>
        <v>0</v>
      </c>
      <c r="BO57" s="175"/>
      <c r="BP57" s="176">
        <f t="shared" si="68"/>
        <v>0</v>
      </c>
      <c r="BQ57" s="171">
        <f t="shared" si="23"/>
        <v>0</v>
      </c>
      <c r="BR57" s="175"/>
      <c r="BS57" s="175"/>
      <c r="BT57" s="146"/>
      <c r="BU57" s="147"/>
      <c r="BV57" s="124">
        <f t="shared" si="69"/>
        <v>0</v>
      </c>
      <c r="BW57" s="146"/>
      <c r="BX57" s="147"/>
      <c r="BY57" s="124">
        <f t="shared" si="70"/>
        <v>0</v>
      </c>
      <c r="BZ57" s="107">
        <f t="shared" si="71"/>
        <v>0</v>
      </c>
      <c r="CB57" s="146"/>
      <c r="CC57" s="147"/>
      <c r="CD57" s="158">
        <f t="shared" si="72"/>
        <v>0</v>
      </c>
      <c r="CE57" s="146"/>
      <c r="CF57" s="147"/>
      <c r="CG57" s="158">
        <f t="shared" si="73"/>
        <v>0</v>
      </c>
      <c r="CH57" s="146"/>
      <c r="CI57" s="147"/>
      <c r="CJ57" s="158">
        <f t="shared" si="74"/>
        <v>0</v>
      </c>
      <c r="CK57" s="146"/>
      <c r="CL57" s="147"/>
      <c r="CM57" s="158">
        <f t="shared" si="75"/>
        <v>0</v>
      </c>
      <c r="CN57" s="146"/>
      <c r="CO57" s="147"/>
      <c r="CP57" s="158">
        <f t="shared" si="76"/>
        <v>0</v>
      </c>
      <c r="CQ57" s="146"/>
      <c r="CR57" s="147"/>
      <c r="CS57" s="158">
        <f t="shared" si="77"/>
        <v>0</v>
      </c>
      <c r="CT57" s="146"/>
      <c r="CU57" s="147"/>
      <c r="CV57" s="158">
        <f t="shared" si="78"/>
        <v>0</v>
      </c>
      <c r="CW57" s="146"/>
      <c r="CX57" s="147"/>
      <c r="CY57" s="158">
        <f t="shared" si="79"/>
        <v>0</v>
      </c>
      <c r="CZ57" s="146"/>
      <c r="DA57" s="147"/>
      <c r="DB57" s="158">
        <f t="shared" si="80"/>
        <v>0</v>
      </c>
      <c r="DC57" s="146"/>
      <c r="DD57" s="147"/>
      <c r="DE57" s="158">
        <f t="shared" si="81"/>
        <v>0</v>
      </c>
      <c r="DF57" s="146"/>
      <c r="DG57" s="147"/>
      <c r="DH57" s="158">
        <f t="shared" si="82"/>
        <v>0</v>
      </c>
      <c r="DI57" s="146"/>
      <c r="DJ57" s="147"/>
      <c r="DK57" s="158">
        <f t="shared" si="83"/>
        <v>0</v>
      </c>
      <c r="DL57" s="146"/>
      <c r="DM57" s="147"/>
      <c r="DN57" s="158">
        <f t="shared" si="84"/>
        <v>0</v>
      </c>
      <c r="DO57" s="146"/>
      <c r="DP57" s="147"/>
      <c r="DQ57" s="158">
        <f t="shared" si="85"/>
        <v>0</v>
      </c>
      <c r="DR57" s="146"/>
      <c r="DS57" s="147"/>
      <c r="DT57" s="158">
        <f t="shared" si="86"/>
        <v>0</v>
      </c>
      <c r="DU57" s="146"/>
      <c r="DV57" s="147"/>
      <c r="DW57" s="158">
        <f t="shared" si="87"/>
        <v>0</v>
      </c>
      <c r="DX57" s="146"/>
      <c r="DY57" s="147"/>
      <c r="DZ57" s="158">
        <f t="shared" si="88"/>
        <v>0</v>
      </c>
      <c r="EA57" s="146"/>
      <c r="EB57" s="147"/>
      <c r="EC57" s="158">
        <f t="shared" si="89"/>
        <v>0</v>
      </c>
      <c r="ED57" s="107">
        <f t="shared" si="90"/>
        <v>0</v>
      </c>
    </row>
    <row r="58" spans="1:134" ht="15" thickBot="1" x14ac:dyDescent="0.35">
      <c r="A58" s="93" t="s">
        <v>226</v>
      </c>
      <c r="B58" s="94"/>
      <c r="C58" s="100"/>
      <c r="D58" s="100">
        <f>SUM(D12:D57)</f>
        <v>0</v>
      </c>
      <c r="E58" s="142"/>
      <c r="F58" s="143"/>
      <c r="G58" s="105">
        <f>SUM(G12:G57)</f>
        <v>0</v>
      </c>
      <c r="H58" s="142"/>
      <c r="I58" s="143"/>
      <c r="J58" s="105">
        <f t="shared" ref="J58" si="91">SUM(J12:J57)</f>
        <v>5000</v>
      </c>
      <c r="K58" s="103"/>
      <c r="L58" s="104"/>
      <c r="M58" s="105">
        <f t="shared" ref="M58" si="92">SUM(M12:M57)</f>
        <v>2500</v>
      </c>
      <c r="N58" s="103"/>
      <c r="O58" s="104"/>
      <c r="P58" s="105">
        <f t="shared" ref="P58" si="93">SUM(P12:P57)</f>
        <v>0</v>
      </c>
      <c r="Q58" s="103"/>
      <c r="R58" s="104"/>
      <c r="S58" s="105">
        <f t="shared" ref="S58" si="94">SUM(S12:S57)</f>
        <v>0</v>
      </c>
      <c r="T58" s="103"/>
      <c r="U58" s="104"/>
      <c r="V58" s="105">
        <f t="shared" ref="V58" si="95">SUM(V12:V57)</f>
        <v>30000</v>
      </c>
      <c r="W58" s="103"/>
      <c r="X58" s="104"/>
      <c r="Y58" s="105">
        <f t="shared" ref="Y58" si="96">SUM(Y12:Y57)</f>
        <v>0</v>
      </c>
      <c r="Z58" s="103"/>
      <c r="AA58" s="104"/>
      <c r="AB58" s="105">
        <f t="shared" ref="AB58" si="97">SUM(AB12:AB57)</f>
        <v>0</v>
      </c>
      <c r="AC58" s="103"/>
      <c r="AD58" s="104"/>
      <c r="AE58" s="105">
        <f t="shared" ref="AE58" si="98">SUM(AE12:AE57)</f>
        <v>10000</v>
      </c>
      <c r="AF58" s="103"/>
      <c r="AG58" s="104"/>
      <c r="AH58" s="105">
        <f t="shared" ref="AH58" si="99">SUM(AH12:AH57)</f>
        <v>0</v>
      </c>
      <c r="AI58" s="103"/>
      <c r="AJ58" s="104"/>
      <c r="AK58" s="105">
        <f t="shared" ref="AK58" si="100">SUM(AK12:AK57)</f>
        <v>0</v>
      </c>
      <c r="AL58" s="103"/>
      <c r="AM58" s="104"/>
      <c r="AN58" s="105">
        <f t="shared" ref="AN58" si="101">SUM(AN12:AN57)</f>
        <v>0</v>
      </c>
      <c r="AO58" s="103"/>
      <c r="AP58" s="104"/>
      <c r="AQ58" s="105">
        <f t="shared" ref="AQ58" si="102">SUM(AQ12:AQ57)</f>
        <v>0</v>
      </c>
      <c r="AR58" s="103"/>
      <c r="AS58" s="104"/>
      <c r="AT58" s="105">
        <f t="shared" ref="AT58" si="103">SUM(AT12:AT57)</f>
        <v>57500</v>
      </c>
      <c r="AU58" s="108">
        <f>AT58</f>
        <v>57500</v>
      </c>
      <c r="AW58" s="119"/>
      <c r="AX58" s="120"/>
      <c r="AY58" s="121">
        <f t="shared" ref="AY58" si="104">SUM(AY12:AY57)</f>
        <v>2000</v>
      </c>
      <c r="AZ58" s="119"/>
      <c r="BA58" s="120"/>
      <c r="BB58" s="121">
        <f t="shared" ref="BB58" si="105">SUM(BB12:BB57)</f>
        <v>0</v>
      </c>
      <c r="BC58" s="119"/>
      <c r="BD58" s="120"/>
      <c r="BE58" s="105">
        <f t="shared" ref="BE58" si="106">SUM(BE12:BE57)</f>
        <v>0</v>
      </c>
      <c r="BF58" s="119"/>
      <c r="BG58" s="120"/>
      <c r="BH58" s="121">
        <f t="shared" ref="BH58" si="107">SUM(BH12:BH57)</f>
        <v>4000</v>
      </c>
      <c r="BI58" s="108">
        <f t="shared" ref="BI58" si="108">+BH58+BE58+BB58+AY58+AV58+AS58+AP58+AM58+AJ58+AG58+AD58+AA58+X58+U58+R58</f>
        <v>6000</v>
      </c>
      <c r="BK58" s="177">
        <f>SUM(BK12:BK57)</f>
        <v>0</v>
      </c>
      <c r="BL58" s="177">
        <f t="shared" ref="BL58:BS58" si="109">SUM(BL12:BL57)</f>
        <v>0</v>
      </c>
      <c r="BM58" s="177">
        <f t="shared" si="109"/>
        <v>0</v>
      </c>
      <c r="BN58" s="177">
        <f t="shared" si="109"/>
        <v>0</v>
      </c>
      <c r="BO58" s="177">
        <f t="shared" si="109"/>
        <v>0</v>
      </c>
      <c r="BP58" s="177">
        <f t="shared" si="109"/>
        <v>0</v>
      </c>
      <c r="BQ58" s="177">
        <f t="shared" si="109"/>
        <v>0</v>
      </c>
      <c r="BR58" s="177">
        <f t="shared" si="109"/>
        <v>0</v>
      </c>
      <c r="BS58" s="177">
        <f t="shared" si="109"/>
        <v>0</v>
      </c>
      <c r="BT58" s="125"/>
      <c r="BU58" s="126"/>
      <c r="BV58" s="127">
        <f>SUM(BV12:BV57)</f>
        <v>0</v>
      </c>
      <c r="BW58" s="125"/>
      <c r="BX58" s="126"/>
      <c r="BY58" s="127">
        <f t="shared" ref="BY58" si="110">SUM(BY12:BY57)</f>
        <v>0</v>
      </c>
      <c r="BZ58" s="108">
        <f>SUM(BZ12:BZ57)</f>
        <v>0</v>
      </c>
      <c r="CB58" s="159"/>
      <c r="CC58" s="160"/>
      <c r="CD58" s="161">
        <f t="shared" ref="CD58" si="111">SUM(CD12:CD57)</f>
        <v>4000</v>
      </c>
      <c r="CE58" s="159"/>
      <c r="CF58" s="160"/>
      <c r="CG58" s="161">
        <f t="shared" ref="CG58" si="112">SUM(CG12:CG57)</f>
        <v>24000</v>
      </c>
      <c r="CH58" s="159"/>
      <c r="CI58" s="160"/>
      <c r="CJ58" s="161">
        <f t="shared" ref="CJ58" si="113">SUM(CJ12:CJ57)</f>
        <v>0</v>
      </c>
      <c r="CK58" s="159"/>
      <c r="CL58" s="160"/>
      <c r="CM58" s="161">
        <f t="shared" ref="CM58" si="114">SUM(CM12:CM57)</f>
        <v>0</v>
      </c>
      <c r="CN58" s="159"/>
      <c r="CO58" s="160"/>
      <c r="CP58" s="161">
        <f t="shared" ref="CP58" si="115">SUM(CP12:CP57)</f>
        <v>0</v>
      </c>
      <c r="CQ58" s="159"/>
      <c r="CR58" s="160"/>
      <c r="CS58" s="161">
        <f t="shared" ref="CS58" si="116">SUM(CS12:CS57)</f>
        <v>3500</v>
      </c>
      <c r="CT58" s="159"/>
      <c r="CU58" s="160"/>
      <c r="CV58" s="161">
        <f t="shared" ref="CV58" si="117">SUM(CV12:CV57)</f>
        <v>4500</v>
      </c>
      <c r="CW58" s="159"/>
      <c r="CX58" s="160"/>
      <c r="CY58" s="161">
        <f t="shared" ref="CY58" si="118">SUM(CY12:CY57)</f>
        <v>5000</v>
      </c>
      <c r="CZ58" s="159"/>
      <c r="DA58" s="160"/>
      <c r="DB58" s="161">
        <f t="shared" ref="DB58" si="119">SUM(DB12:DB57)</f>
        <v>0</v>
      </c>
      <c r="DC58" s="159"/>
      <c r="DD58" s="160"/>
      <c r="DE58" s="161">
        <f t="shared" ref="DE58" si="120">SUM(DE12:DE57)</f>
        <v>0</v>
      </c>
      <c r="DF58" s="159"/>
      <c r="DG58" s="160"/>
      <c r="DH58" s="161">
        <f t="shared" ref="DH58" si="121">SUM(DH12:DH57)</f>
        <v>0</v>
      </c>
      <c r="DI58" s="159"/>
      <c r="DJ58" s="160"/>
      <c r="DK58" s="161">
        <f t="shared" ref="DK58" si="122">SUM(DK12:DK57)</f>
        <v>0</v>
      </c>
      <c r="DL58" s="159"/>
      <c r="DM58" s="160"/>
      <c r="DN58" s="161">
        <f t="shared" ref="DN58" si="123">SUM(DN12:DN57)</f>
        <v>0</v>
      </c>
      <c r="DO58" s="159"/>
      <c r="DP58" s="160"/>
      <c r="DQ58" s="161">
        <f t="shared" ref="DQ58" si="124">SUM(DQ12:DQ57)</f>
        <v>0</v>
      </c>
      <c r="DR58" s="159"/>
      <c r="DS58" s="160"/>
      <c r="DT58" s="161">
        <f t="shared" ref="DT58" si="125">SUM(DT12:DT57)</f>
        <v>0</v>
      </c>
      <c r="DU58" s="159"/>
      <c r="DV58" s="160"/>
      <c r="DW58" s="161">
        <f t="shared" ref="DW58" si="126">SUM(DW12:DW57)</f>
        <v>4000</v>
      </c>
      <c r="DX58" s="159"/>
      <c r="DY58" s="160"/>
      <c r="DZ58" s="161">
        <f t="shared" ref="DZ58" si="127">SUM(DZ12:DZ57)</f>
        <v>4000</v>
      </c>
      <c r="EA58" s="159"/>
      <c r="EB58" s="160"/>
      <c r="EC58" s="161">
        <f t="shared" ref="EC58" si="128">SUM(EC12:EC57)</f>
        <v>2100</v>
      </c>
      <c r="ED58" s="108">
        <f>SUM(ED11:ED57)</f>
        <v>51100</v>
      </c>
    </row>
    <row r="60" spans="1:134" x14ac:dyDescent="0.3">
      <c r="A60" s="1"/>
    </row>
  </sheetData>
  <mergeCells count="96">
    <mergeCell ref="A57:C57"/>
    <mergeCell ref="A56:C56"/>
    <mergeCell ref="A10:D10"/>
    <mergeCell ref="A44:C44"/>
    <mergeCell ref="A45:C45"/>
    <mergeCell ref="A55:C55"/>
    <mergeCell ref="A54:C54"/>
    <mergeCell ref="A53:C53"/>
    <mergeCell ref="A52:C52"/>
    <mergeCell ref="A51:C51"/>
    <mergeCell ref="A50:C50"/>
    <mergeCell ref="A49:C49"/>
    <mergeCell ref="A48:C48"/>
    <mergeCell ref="A47:C47"/>
    <mergeCell ref="A46:C46"/>
    <mergeCell ref="E9:G9"/>
    <mergeCell ref="E8:G8"/>
    <mergeCell ref="H8:J8"/>
    <mergeCell ref="K8:M8"/>
    <mergeCell ref="H9:J9"/>
    <mergeCell ref="K9:M9"/>
    <mergeCell ref="N8:P8"/>
    <mergeCell ref="Q8:S8"/>
    <mergeCell ref="T8:V8"/>
    <mergeCell ref="N9:P9"/>
    <mergeCell ref="Q9:S9"/>
    <mergeCell ref="T9:V9"/>
    <mergeCell ref="AR9:AT9"/>
    <mergeCell ref="W8:Y8"/>
    <mergeCell ref="W9:Y9"/>
    <mergeCell ref="Z8:AB8"/>
    <mergeCell ref="AC8:AE8"/>
    <mergeCell ref="AF8:AH8"/>
    <mergeCell ref="AI8:AK8"/>
    <mergeCell ref="AC9:AE9"/>
    <mergeCell ref="AF9:AH9"/>
    <mergeCell ref="AI9:AK9"/>
    <mergeCell ref="AL9:AN9"/>
    <mergeCell ref="AO9:AQ9"/>
    <mergeCell ref="CB8:CD8"/>
    <mergeCell ref="CB9:CD9"/>
    <mergeCell ref="E7:AU7"/>
    <mergeCell ref="AW8:AY8"/>
    <mergeCell ref="AW9:AY9"/>
    <mergeCell ref="AZ8:BB8"/>
    <mergeCell ref="BC8:BE8"/>
    <mergeCell ref="BF8:BH8"/>
    <mergeCell ref="AZ9:BB9"/>
    <mergeCell ref="BC9:BE9"/>
    <mergeCell ref="BF9:BH9"/>
    <mergeCell ref="AW7:BI7"/>
    <mergeCell ref="AL8:AN8"/>
    <mergeCell ref="AO8:AQ8"/>
    <mergeCell ref="AR8:AT8"/>
    <mergeCell ref="Z9:AB9"/>
    <mergeCell ref="BT8:BV8"/>
    <mergeCell ref="BT9:BV9"/>
    <mergeCell ref="BW8:BY8"/>
    <mergeCell ref="BW9:BY9"/>
    <mergeCell ref="BK7:BZ7"/>
    <mergeCell ref="DC8:DE8"/>
    <mergeCell ref="DF8:DH8"/>
    <mergeCell ref="DI8:DK8"/>
    <mergeCell ref="DL8:DN8"/>
    <mergeCell ref="CE8:CG8"/>
    <mergeCell ref="CH8:CJ8"/>
    <mergeCell ref="CK8:CM8"/>
    <mergeCell ref="CN8:CP8"/>
    <mergeCell ref="CQ8:CS8"/>
    <mergeCell ref="CT8:CV8"/>
    <mergeCell ref="CT9:CV9"/>
    <mergeCell ref="CW9:CY9"/>
    <mergeCell ref="CZ9:DB9"/>
    <mergeCell ref="CW8:CY8"/>
    <mergeCell ref="CZ8:DB8"/>
    <mergeCell ref="CE9:CG9"/>
    <mergeCell ref="CH9:CJ9"/>
    <mergeCell ref="CK9:CM9"/>
    <mergeCell ref="CN9:CP9"/>
    <mergeCell ref="CQ9:CS9"/>
    <mergeCell ref="A3:C3"/>
    <mergeCell ref="CB7:ED7"/>
    <mergeCell ref="DU8:DW8"/>
    <mergeCell ref="DU9:DW9"/>
    <mergeCell ref="DX8:DZ8"/>
    <mergeCell ref="DX9:DZ9"/>
    <mergeCell ref="EA8:EC8"/>
    <mergeCell ref="EA9:EC9"/>
    <mergeCell ref="DC9:DE9"/>
    <mergeCell ref="DF9:DH9"/>
    <mergeCell ref="DI9:DK9"/>
    <mergeCell ref="DL9:DN9"/>
    <mergeCell ref="DO9:DQ9"/>
    <mergeCell ref="DR9:DT9"/>
    <mergeCell ref="DO8:DQ8"/>
    <mergeCell ref="DR8:DT8"/>
  </mergeCells>
  <hyperlinks>
    <hyperlink ref="A4" location="Budsjettark!E7" display="Inntekter" xr:uid="{00000000-0004-0000-0200-000000000000}"/>
    <hyperlink ref="A5" location="Budsjettark!AW7" display="Varekjøp" xr:uid="{00000000-0004-0000-0200-000001000000}"/>
    <hyperlink ref="A6" location="Budsjettark!BK7" display="Lønnskostnader" xr:uid="{00000000-0004-0000-0200-000002000000}"/>
    <hyperlink ref="A7" location="Budsjettark!CR7" display="Andre driftskostnader:" xr:uid="{00000000-0004-0000-0200-000003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60093"/>
  </sheetPr>
  <dimension ref="A1:J219"/>
  <sheetViews>
    <sheetView workbookViewId="0">
      <selection activeCell="H25" sqref="H25"/>
    </sheetView>
  </sheetViews>
  <sheetFormatPr baseColWidth="10" defaultColWidth="10.88671875" defaultRowHeight="14.4" x14ac:dyDescent="0.3"/>
  <cols>
    <col min="1" max="1" width="20.44140625" bestFit="1" customWidth="1"/>
    <col min="2" max="2" width="9.5546875" customWidth="1"/>
    <col min="3" max="3" width="9.5546875" bestFit="1" customWidth="1"/>
    <col min="4" max="4" width="12.21875" customWidth="1"/>
    <col min="5" max="5" width="13.44140625" customWidth="1"/>
    <col min="6" max="6" width="38.21875" customWidth="1"/>
    <col min="7" max="7" width="19.21875" style="6" customWidth="1"/>
    <col min="8" max="8" width="30.77734375" customWidth="1"/>
    <col min="9" max="9" width="15.5546875" customWidth="1"/>
    <col min="10" max="10" width="31.21875" customWidth="1"/>
  </cols>
  <sheetData>
    <row r="1" spans="1:10" x14ac:dyDescent="0.3">
      <c r="A1" s="71" t="s">
        <v>203</v>
      </c>
      <c r="B1" s="69"/>
      <c r="C1" s="69"/>
      <c r="D1" s="69"/>
      <c r="E1" s="69"/>
      <c r="F1" s="69"/>
    </row>
    <row r="2" spans="1:10" ht="15" thickBot="1" x14ac:dyDescent="0.35"/>
    <row r="3" spans="1:10" ht="15" thickBot="1" x14ac:dyDescent="0.35">
      <c r="A3" s="320" t="s">
        <v>57</v>
      </c>
      <c r="B3" s="321"/>
      <c r="C3" s="322"/>
      <c r="H3" s="7" t="s">
        <v>58</v>
      </c>
    </row>
    <row r="4" spans="1:10" x14ac:dyDescent="0.3">
      <c r="A4" s="8" t="s">
        <v>59</v>
      </c>
      <c r="B4" s="9" t="s">
        <v>60</v>
      </c>
      <c r="C4" s="9" t="s">
        <v>61</v>
      </c>
      <c r="D4" s="9" t="s">
        <v>62</v>
      </c>
      <c r="E4" s="10" t="s">
        <v>63</v>
      </c>
      <c r="F4" s="11" t="s">
        <v>64</v>
      </c>
      <c r="H4" s="8" t="s">
        <v>59</v>
      </c>
      <c r="I4" s="10" t="s">
        <v>63</v>
      </c>
      <c r="J4" s="11" t="s">
        <v>64</v>
      </c>
    </row>
    <row r="5" spans="1:10" x14ac:dyDescent="0.3">
      <c r="A5" s="12" t="s">
        <v>65</v>
      </c>
      <c r="B5" s="72"/>
      <c r="C5" s="72"/>
      <c r="D5" s="72"/>
      <c r="E5" s="13">
        <f>+B5*D5</f>
        <v>0</v>
      </c>
      <c r="F5" s="75"/>
      <c r="G5" s="15"/>
      <c r="H5" s="12" t="s">
        <v>65</v>
      </c>
      <c r="I5" s="13">
        <f>+E5+E26+E48+E70+E92+E114+E136+E158+E180+E188+E202</f>
        <v>0</v>
      </c>
      <c r="J5" s="14"/>
    </row>
    <row r="6" spans="1:10" x14ac:dyDescent="0.3">
      <c r="A6" s="16" t="s">
        <v>66</v>
      </c>
      <c r="B6" s="73"/>
      <c r="C6" s="73"/>
      <c r="D6" s="73"/>
      <c r="E6" s="17">
        <f t="shared" ref="E6:E9" si="0">+B6*D6</f>
        <v>0</v>
      </c>
      <c r="F6" s="76"/>
      <c r="G6" s="15"/>
      <c r="H6" s="16" t="s">
        <v>66</v>
      </c>
      <c r="I6" s="17">
        <f t="shared" ref="I6:I22" si="1">+E6+E27+E49+E71+E93+E115+E137+E159+E181+E189+E203</f>
        <v>0</v>
      </c>
      <c r="J6" s="18"/>
    </row>
    <row r="7" spans="1:10" x14ac:dyDescent="0.3">
      <c r="A7" s="16" t="s">
        <v>67</v>
      </c>
      <c r="B7" s="73"/>
      <c r="C7" s="73"/>
      <c r="D7" s="73"/>
      <c r="E7" s="17">
        <f t="shared" si="0"/>
        <v>0</v>
      </c>
      <c r="F7" s="76"/>
      <c r="G7" s="15"/>
      <c r="H7" s="16" t="s">
        <v>67</v>
      </c>
      <c r="I7" s="17">
        <f t="shared" si="1"/>
        <v>0</v>
      </c>
      <c r="J7" s="18"/>
    </row>
    <row r="8" spans="1:10" x14ac:dyDescent="0.3">
      <c r="A8" s="16" t="s">
        <v>68</v>
      </c>
      <c r="B8" s="73"/>
      <c r="C8" s="73"/>
      <c r="D8" s="73"/>
      <c r="E8" s="17">
        <f t="shared" si="0"/>
        <v>0</v>
      </c>
      <c r="F8" s="76"/>
      <c r="G8" s="15"/>
      <c r="H8" s="16" t="s">
        <v>68</v>
      </c>
      <c r="I8" s="17">
        <f t="shared" si="1"/>
        <v>0</v>
      </c>
      <c r="J8" s="18"/>
    </row>
    <row r="9" spans="1:10" x14ac:dyDescent="0.3">
      <c r="A9" s="19" t="s">
        <v>69</v>
      </c>
      <c r="B9" s="74"/>
      <c r="C9" s="74"/>
      <c r="D9" s="74"/>
      <c r="E9" s="20">
        <f t="shared" si="0"/>
        <v>0</v>
      </c>
      <c r="F9" s="77"/>
      <c r="G9" s="15"/>
      <c r="H9" s="19" t="s">
        <v>69</v>
      </c>
      <c r="I9" s="20">
        <f t="shared" si="1"/>
        <v>0</v>
      </c>
      <c r="J9" s="21"/>
    </row>
    <row r="10" spans="1:10" x14ac:dyDescent="0.3">
      <c r="A10" s="22" t="s">
        <v>70</v>
      </c>
      <c r="B10" s="23"/>
      <c r="C10" s="23"/>
      <c r="D10" s="23"/>
      <c r="E10" s="24">
        <f>SUM(E5:E9)</f>
        <v>0</v>
      </c>
      <c r="F10" s="25"/>
      <c r="G10" s="15"/>
      <c r="H10" s="26" t="s">
        <v>70</v>
      </c>
      <c r="I10" s="84"/>
      <c r="J10" s="27"/>
    </row>
    <row r="11" spans="1:10" x14ac:dyDescent="0.3">
      <c r="A11" s="22"/>
      <c r="B11" s="23"/>
      <c r="C11" s="23"/>
      <c r="D11" s="23"/>
      <c r="E11" s="24"/>
      <c r="F11" s="25"/>
      <c r="G11" s="15"/>
      <c r="H11" s="28"/>
      <c r="I11" s="85"/>
      <c r="J11" s="29"/>
    </row>
    <row r="12" spans="1:10" x14ac:dyDescent="0.3">
      <c r="A12" s="30" t="s">
        <v>71</v>
      </c>
      <c r="B12" s="31"/>
      <c r="C12" s="31"/>
      <c r="D12" s="31"/>
      <c r="E12" s="32" t="s">
        <v>63</v>
      </c>
      <c r="F12" s="33" t="s">
        <v>72</v>
      </c>
      <c r="G12" s="15"/>
      <c r="H12" s="81" t="s">
        <v>71</v>
      </c>
      <c r="I12" s="82" t="s">
        <v>63</v>
      </c>
      <c r="J12" s="83" t="s">
        <v>72</v>
      </c>
    </row>
    <row r="13" spans="1:10" x14ac:dyDescent="0.3">
      <c r="A13" s="12" t="s">
        <v>73</v>
      </c>
      <c r="B13" s="72"/>
      <c r="C13" s="72"/>
      <c r="D13" s="72"/>
      <c r="E13" s="13">
        <f>+B13*D13</f>
        <v>0</v>
      </c>
      <c r="F13" s="75"/>
      <c r="G13" s="15"/>
      <c r="H13" s="79" t="s">
        <v>73</v>
      </c>
      <c r="I13" s="78">
        <f t="shared" si="1"/>
        <v>0</v>
      </c>
      <c r="J13" s="80"/>
    </row>
    <row r="14" spans="1:10" x14ac:dyDescent="0.3">
      <c r="A14" s="16" t="s">
        <v>74</v>
      </c>
      <c r="B14" s="73"/>
      <c r="C14" s="73"/>
      <c r="D14" s="73"/>
      <c r="E14" s="17">
        <f t="shared" ref="E14:E19" si="2">+B14*D14</f>
        <v>0</v>
      </c>
      <c r="F14" s="76"/>
      <c r="G14" s="15"/>
      <c r="H14" s="16" t="s">
        <v>74</v>
      </c>
      <c r="I14" s="17">
        <f t="shared" si="1"/>
        <v>0</v>
      </c>
      <c r="J14" s="18"/>
    </row>
    <row r="15" spans="1:10" x14ac:dyDescent="0.3">
      <c r="A15" s="16" t="s">
        <v>75</v>
      </c>
      <c r="B15" s="73"/>
      <c r="C15" s="73"/>
      <c r="D15" s="73"/>
      <c r="E15" s="17">
        <f t="shared" si="2"/>
        <v>0</v>
      </c>
      <c r="F15" s="76"/>
      <c r="G15" s="15"/>
      <c r="H15" s="16" t="s">
        <v>75</v>
      </c>
      <c r="I15" s="17">
        <f t="shared" si="1"/>
        <v>0</v>
      </c>
      <c r="J15" s="18"/>
    </row>
    <row r="16" spans="1:10" x14ac:dyDescent="0.3">
      <c r="A16" s="16" t="s">
        <v>76</v>
      </c>
      <c r="B16" s="73"/>
      <c r="C16" s="73"/>
      <c r="D16" s="73"/>
      <c r="E16" s="17">
        <f t="shared" si="2"/>
        <v>0</v>
      </c>
      <c r="F16" s="76"/>
      <c r="G16" s="15"/>
      <c r="H16" s="16" t="s">
        <v>76</v>
      </c>
      <c r="I16" s="17">
        <f t="shared" si="1"/>
        <v>0</v>
      </c>
      <c r="J16" s="18"/>
    </row>
    <row r="17" spans="1:10" x14ac:dyDescent="0.3">
      <c r="A17" s="16" t="s">
        <v>77</v>
      </c>
      <c r="B17" s="73"/>
      <c r="C17" s="73"/>
      <c r="D17" s="73"/>
      <c r="E17" s="17">
        <f t="shared" si="2"/>
        <v>0</v>
      </c>
      <c r="F17" s="76"/>
      <c r="G17" s="15"/>
      <c r="H17" s="16" t="s">
        <v>77</v>
      </c>
      <c r="I17" s="17">
        <f t="shared" si="1"/>
        <v>0</v>
      </c>
      <c r="J17" s="18"/>
    </row>
    <row r="18" spans="1:10" x14ac:dyDescent="0.3">
      <c r="A18" s="16" t="s">
        <v>78</v>
      </c>
      <c r="B18" s="73"/>
      <c r="C18" s="73"/>
      <c r="D18" s="73"/>
      <c r="E18" s="17">
        <f t="shared" si="2"/>
        <v>0</v>
      </c>
      <c r="F18" s="76"/>
      <c r="G18" s="15"/>
      <c r="H18" s="16" t="s">
        <v>78</v>
      </c>
      <c r="I18" s="17">
        <f>+E18+E39+E61+E83+E105+E127+E149+E171+E193+E215</f>
        <v>0</v>
      </c>
      <c r="J18" s="18"/>
    </row>
    <row r="19" spans="1:10" x14ac:dyDescent="0.3">
      <c r="A19" s="19" t="s">
        <v>69</v>
      </c>
      <c r="B19" s="74"/>
      <c r="C19" s="74"/>
      <c r="D19" s="74"/>
      <c r="E19" s="20">
        <f t="shared" si="2"/>
        <v>0</v>
      </c>
      <c r="F19" s="77"/>
      <c r="G19" s="15"/>
      <c r="H19" s="19" t="s">
        <v>69</v>
      </c>
      <c r="I19" s="20">
        <f t="shared" si="1"/>
        <v>0</v>
      </c>
      <c r="J19" s="21"/>
    </row>
    <row r="20" spans="1:10" x14ac:dyDescent="0.3">
      <c r="A20" s="22" t="s">
        <v>79</v>
      </c>
      <c r="B20" s="23"/>
      <c r="C20" s="23"/>
      <c r="D20" s="23"/>
      <c r="E20" s="24">
        <f>SUM(E13:E19)</f>
        <v>0</v>
      </c>
      <c r="F20" s="25"/>
      <c r="G20" s="15"/>
      <c r="H20" s="22" t="s">
        <v>79</v>
      </c>
      <c r="I20" s="24">
        <f>+E20+E41+E63+E85+E107+E129+E151+E173+E195+E203+E217</f>
        <v>0</v>
      </c>
      <c r="J20" s="27"/>
    </row>
    <row r="21" spans="1:10" x14ac:dyDescent="0.3">
      <c r="A21" s="22"/>
      <c r="B21" s="23"/>
      <c r="C21" s="23"/>
      <c r="D21" s="23"/>
      <c r="E21" s="24"/>
      <c r="F21" s="25"/>
      <c r="G21" s="15"/>
      <c r="H21" s="22"/>
      <c r="I21" s="86"/>
      <c r="J21" s="25"/>
    </row>
    <row r="22" spans="1:10" ht="15" thickBot="1" x14ac:dyDescent="0.35">
      <c r="A22" s="34" t="s">
        <v>80</v>
      </c>
      <c r="B22" s="35"/>
      <c r="C22" s="35"/>
      <c r="D22" s="35"/>
      <c r="E22" s="36">
        <f>+E10-E20</f>
        <v>0</v>
      </c>
      <c r="F22" s="37"/>
      <c r="G22" s="15"/>
      <c r="H22" s="34" t="s">
        <v>80</v>
      </c>
      <c r="I22" s="38">
        <f t="shared" si="1"/>
        <v>0</v>
      </c>
      <c r="J22" s="37"/>
    </row>
    <row r="23" spans="1:10" ht="15" thickBot="1" x14ac:dyDescent="0.35"/>
    <row r="24" spans="1:10" ht="15" thickBot="1" x14ac:dyDescent="0.35">
      <c r="A24" s="320" t="s">
        <v>121</v>
      </c>
      <c r="B24" s="321"/>
      <c r="C24" s="322"/>
    </row>
    <row r="25" spans="1:10" x14ac:dyDescent="0.3">
      <c r="A25" s="8" t="s">
        <v>59</v>
      </c>
      <c r="B25" s="10" t="s">
        <v>60</v>
      </c>
      <c r="C25" s="10" t="s">
        <v>61</v>
      </c>
      <c r="D25" s="10" t="s">
        <v>62</v>
      </c>
      <c r="E25" s="10" t="s">
        <v>63</v>
      </c>
      <c r="F25" s="11" t="s">
        <v>64</v>
      </c>
    </row>
    <row r="26" spans="1:10" x14ac:dyDescent="0.3">
      <c r="A26" s="12" t="s">
        <v>65</v>
      </c>
      <c r="B26" s="72"/>
      <c r="C26" s="72"/>
      <c r="D26" s="72"/>
      <c r="E26" s="13">
        <f>+B26*D26</f>
        <v>0</v>
      </c>
      <c r="F26" s="75"/>
    </row>
    <row r="27" spans="1:10" x14ac:dyDescent="0.3">
      <c r="A27" s="16" t="s">
        <v>66</v>
      </c>
      <c r="B27" s="73"/>
      <c r="C27" s="73"/>
      <c r="D27" s="73"/>
      <c r="E27" s="17">
        <f t="shared" ref="E27:E30" si="3">+B27*D27</f>
        <v>0</v>
      </c>
      <c r="F27" s="76"/>
    </row>
    <row r="28" spans="1:10" x14ac:dyDescent="0.3">
      <c r="A28" s="16" t="s">
        <v>67</v>
      </c>
      <c r="B28" s="73"/>
      <c r="C28" s="73"/>
      <c r="D28" s="73"/>
      <c r="E28" s="17">
        <f t="shared" si="3"/>
        <v>0</v>
      </c>
      <c r="F28" s="76"/>
    </row>
    <row r="29" spans="1:10" x14ac:dyDescent="0.3">
      <c r="A29" s="16" t="s">
        <v>68</v>
      </c>
      <c r="B29" s="73"/>
      <c r="C29" s="73"/>
      <c r="D29" s="73"/>
      <c r="E29" s="17">
        <f t="shared" si="3"/>
        <v>0</v>
      </c>
      <c r="F29" s="76"/>
    </row>
    <row r="30" spans="1:10" x14ac:dyDescent="0.3">
      <c r="A30" s="19" t="s">
        <v>69</v>
      </c>
      <c r="B30" s="74"/>
      <c r="C30" s="74"/>
      <c r="D30" s="74"/>
      <c r="E30" s="20">
        <f t="shared" si="3"/>
        <v>0</v>
      </c>
      <c r="F30" s="77"/>
    </row>
    <row r="31" spans="1:10" x14ac:dyDescent="0.3">
      <c r="A31" s="22" t="s">
        <v>70</v>
      </c>
      <c r="B31" s="23"/>
      <c r="C31" s="23"/>
      <c r="D31" s="23"/>
      <c r="E31" s="24">
        <f>SUM(E26:E30)</f>
        <v>0</v>
      </c>
      <c r="F31" s="25"/>
    </row>
    <row r="32" spans="1:10" x14ac:dyDescent="0.3">
      <c r="A32" s="22"/>
      <c r="B32" s="23"/>
      <c r="C32" s="23"/>
      <c r="D32" s="23"/>
      <c r="E32" s="24"/>
      <c r="F32" s="25"/>
    </row>
    <row r="33" spans="1:6" x14ac:dyDescent="0.3">
      <c r="A33" s="30" t="s">
        <v>71</v>
      </c>
      <c r="B33" s="31"/>
      <c r="C33" s="31"/>
      <c r="D33" s="31"/>
      <c r="E33" s="32" t="s">
        <v>63</v>
      </c>
      <c r="F33" s="39" t="s">
        <v>72</v>
      </c>
    </row>
    <row r="34" spans="1:6" x14ac:dyDescent="0.3">
      <c r="A34" s="12" t="s">
        <v>73</v>
      </c>
      <c r="B34" s="72"/>
      <c r="C34" s="72"/>
      <c r="D34" s="72"/>
      <c r="E34" s="13">
        <f>+B34*D34</f>
        <v>0</v>
      </c>
      <c r="F34" s="75"/>
    </row>
    <row r="35" spans="1:6" x14ac:dyDescent="0.3">
      <c r="A35" s="16" t="s">
        <v>74</v>
      </c>
      <c r="B35" s="73"/>
      <c r="C35" s="73"/>
      <c r="D35" s="73"/>
      <c r="E35" s="17">
        <f t="shared" ref="E35:E40" si="4">+B35*D35</f>
        <v>0</v>
      </c>
      <c r="F35" s="76"/>
    </row>
    <row r="36" spans="1:6" x14ac:dyDescent="0.3">
      <c r="A36" s="16" t="s">
        <v>75</v>
      </c>
      <c r="B36" s="73"/>
      <c r="C36" s="73"/>
      <c r="D36" s="73"/>
      <c r="E36" s="17">
        <f t="shared" si="4"/>
        <v>0</v>
      </c>
      <c r="F36" s="76"/>
    </row>
    <row r="37" spans="1:6" x14ac:dyDescent="0.3">
      <c r="A37" s="16" t="s">
        <v>76</v>
      </c>
      <c r="B37" s="73"/>
      <c r="C37" s="73"/>
      <c r="D37" s="73"/>
      <c r="E37" s="17">
        <f t="shared" si="4"/>
        <v>0</v>
      </c>
      <c r="F37" s="76"/>
    </row>
    <row r="38" spans="1:6" x14ac:dyDescent="0.3">
      <c r="A38" s="16" t="s">
        <v>77</v>
      </c>
      <c r="B38" s="73"/>
      <c r="C38" s="73"/>
      <c r="D38" s="73"/>
      <c r="E38" s="17">
        <f t="shared" si="4"/>
        <v>0</v>
      </c>
      <c r="F38" s="76"/>
    </row>
    <row r="39" spans="1:6" x14ac:dyDescent="0.3">
      <c r="A39" s="16" t="s">
        <v>78</v>
      </c>
      <c r="B39" s="73"/>
      <c r="C39" s="73"/>
      <c r="D39" s="73"/>
      <c r="E39" s="17">
        <f t="shared" si="4"/>
        <v>0</v>
      </c>
      <c r="F39" s="76"/>
    </row>
    <row r="40" spans="1:6" x14ac:dyDescent="0.3">
      <c r="A40" s="19" t="s">
        <v>69</v>
      </c>
      <c r="B40" s="74"/>
      <c r="C40" s="74"/>
      <c r="D40" s="74"/>
      <c r="E40" s="20">
        <f t="shared" si="4"/>
        <v>0</v>
      </c>
      <c r="F40" s="77"/>
    </row>
    <row r="41" spans="1:6" x14ac:dyDescent="0.3">
      <c r="A41" s="22" t="s">
        <v>79</v>
      </c>
      <c r="B41" s="23"/>
      <c r="C41" s="23"/>
      <c r="D41" s="23"/>
      <c r="E41" s="24">
        <f>SUM(E34:E40)</f>
        <v>0</v>
      </c>
      <c r="F41" s="25"/>
    </row>
    <row r="42" spans="1:6" x14ac:dyDescent="0.3">
      <c r="A42" s="22"/>
      <c r="B42" s="23"/>
      <c r="C42" s="23"/>
      <c r="D42" s="23"/>
      <c r="E42" s="24"/>
      <c r="F42" s="25"/>
    </row>
    <row r="43" spans="1:6" ht="15" thickBot="1" x14ac:dyDescent="0.35">
      <c r="A43" s="34" t="s">
        <v>80</v>
      </c>
      <c r="B43" s="35"/>
      <c r="C43" s="35"/>
      <c r="D43" s="35"/>
      <c r="E43" s="36">
        <f>+E31-E41</f>
        <v>0</v>
      </c>
      <c r="F43" s="37"/>
    </row>
    <row r="45" spans="1:6" ht="15" thickBot="1" x14ac:dyDescent="0.35"/>
    <row r="46" spans="1:6" ht="15" thickBot="1" x14ac:dyDescent="0.35">
      <c r="A46" s="320" t="s">
        <v>122</v>
      </c>
      <c r="B46" s="321"/>
      <c r="C46" s="322"/>
    </row>
    <row r="47" spans="1:6" x14ac:dyDescent="0.3">
      <c r="A47" s="8" t="s">
        <v>59</v>
      </c>
      <c r="B47" s="10" t="s">
        <v>60</v>
      </c>
      <c r="C47" s="9" t="s">
        <v>61</v>
      </c>
      <c r="D47" s="10" t="s">
        <v>62</v>
      </c>
      <c r="E47" s="10" t="s">
        <v>63</v>
      </c>
      <c r="F47" s="11" t="s">
        <v>64</v>
      </c>
    </row>
    <row r="48" spans="1:6" x14ac:dyDescent="0.3">
      <c r="A48" s="12" t="s">
        <v>65</v>
      </c>
      <c r="B48" s="72"/>
      <c r="C48" s="72"/>
      <c r="D48" s="72"/>
      <c r="E48" s="13">
        <f>+B48*D48</f>
        <v>0</v>
      </c>
      <c r="F48" s="75"/>
    </row>
    <row r="49" spans="1:6" x14ac:dyDescent="0.3">
      <c r="A49" s="16" t="s">
        <v>66</v>
      </c>
      <c r="B49" s="73"/>
      <c r="C49" s="73"/>
      <c r="D49" s="73"/>
      <c r="E49" s="17">
        <f t="shared" ref="E49:E52" si="5">+B49*D49</f>
        <v>0</v>
      </c>
      <c r="F49" s="76"/>
    </row>
    <row r="50" spans="1:6" x14ac:dyDescent="0.3">
      <c r="A50" s="16" t="s">
        <v>67</v>
      </c>
      <c r="B50" s="73"/>
      <c r="C50" s="73"/>
      <c r="D50" s="73"/>
      <c r="E50" s="17">
        <f t="shared" si="5"/>
        <v>0</v>
      </c>
      <c r="F50" s="76"/>
    </row>
    <row r="51" spans="1:6" x14ac:dyDescent="0.3">
      <c r="A51" s="16" t="s">
        <v>68</v>
      </c>
      <c r="B51" s="73"/>
      <c r="C51" s="73"/>
      <c r="D51" s="73"/>
      <c r="E51" s="17">
        <f t="shared" si="5"/>
        <v>0</v>
      </c>
      <c r="F51" s="76"/>
    </row>
    <row r="52" spans="1:6" x14ac:dyDescent="0.3">
      <c r="A52" s="19" t="s">
        <v>69</v>
      </c>
      <c r="B52" s="74"/>
      <c r="C52" s="74"/>
      <c r="D52" s="74"/>
      <c r="E52" s="20">
        <f t="shared" si="5"/>
        <v>0</v>
      </c>
      <c r="F52" s="77"/>
    </row>
    <row r="53" spans="1:6" x14ac:dyDescent="0.3">
      <c r="A53" s="22" t="s">
        <v>70</v>
      </c>
      <c r="B53" s="23"/>
      <c r="C53" s="23"/>
      <c r="D53" s="23"/>
      <c r="E53" s="24">
        <f>SUM(E48:E52)</f>
        <v>0</v>
      </c>
      <c r="F53" s="25"/>
    </row>
    <row r="54" spans="1:6" x14ac:dyDescent="0.3">
      <c r="A54" s="22"/>
      <c r="B54" s="23"/>
      <c r="C54" s="23"/>
      <c r="D54" s="23"/>
      <c r="E54" s="24"/>
      <c r="F54" s="25"/>
    </row>
    <row r="55" spans="1:6" x14ac:dyDescent="0.3">
      <c r="A55" s="30" t="s">
        <v>71</v>
      </c>
      <c r="B55" s="31"/>
      <c r="C55" s="31"/>
      <c r="D55" s="31"/>
      <c r="E55" s="32" t="s">
        <v>63</v>
      </c>
      <c r="F55" s="39" t="s">
        <v>72</v>
      </c>
    </row>
    <row r="56" spans="1:6" x14ac:dyDescent="0.3">
      <c r="A56" s="12" t="s">
        <v>73</v>
      </c>
      <c r="B56" s="72"/>
      <c r="C56" s="72"/>
      <c r="D56" s="72"/>
      <c r="E56" s="13">
        <f>+B56*D56</f>
        <v>0</v>
      </c>
      <c r="F56" s="75"/>
    </row>
    <row r="57" spans="1:6" x14ac:dyDescent="0.3">
      <c r="A57" s="16" t="s">
        <v>74</v>
      </c>
      <c r="B57" s="73"/>
      <c r="C57" s="73"/>
      <c r="D57" s="73"/>
      <c r="E57" s="17">
        <f t="shared" ref="E57:E62" si="6">+B57*D57</f>
        <v>0</v>
      </c>
      <c r="F57" s="76"/>
    </row>
    <row r="58" spans="1:6" x14ac:dyDescent="0.3">
      <c r="A58" s="16" t="s">
        <v>75</v>
      </c>
      <c r="B58" s="73"/>
      <c r="C58" s="73"/>
      <c r="D58" s="73"/>
      <c r="E58" s="17">
        <f t="shared" si="6"/>
        <v>0</v>
      </c>
      <c r="F58" s="76"/>
    </row>
    <row r="59" spans="1:6" x14ac:dyDescent="0.3">
      <c r="A59" s="16" t="s">
        <v>76</v>
      </c>
      <c r="B59" s="73"/>
      <c r="C59" s="73"/>
      <c r="D59" s="73"/>
      <c r="E59" s="17">
        <f t="shared" si="6"/>
        <v>0</v>
      </c>
      <c r="F59" s="76"/>
    </row>
    <row r="60" spans="1:6" x14ac:dyDescent="0.3">
      <c r="A60" s="16" t="s">
        <v>77</v>
      </c>
      <c r="B60" s="73"/>
      <c r="C60" s="73"/>
      <c r="D60" s="73"/>
      <c r="E60" s="17">
        <f t="shared" si="6"/>
        <v>0</v>
      </c>
      <c r="F60" s="76"/>
    </row>
    <row r="61" spans="1:6" x14ac:dyDescent="0.3">
      <c r="A61" s="16" t="s">
        <v>78</v>
      </c>
      <c r="B61" s="73"/>
      <c r="C61" s="73"/>
      <c r="D61" s="73"/>
      <c r="E61" s="17">
        <f t="shared" si="6"/>
        <v>0</v>
      </c>
      <c r="F61" s="76"/>
    </row>
    <row r="62" spans="1:6" x14ac:dyDescent="0.3">
      <c r="A62" s="19" t="s">
        <v>69</v>
      </c>
      <c r="B62" s="74"/>
      <c r="C62" s="74"/>
      <c r="D62" s="74"/>
      <c r="E62" s="20">
        <f t="shared" si="6"/>
        <v>0</v>
      </c>
      <c r="F62" s="77"/>
    </row>
    <row r="63" spans="1:6" x14ac:dyDescent="0.3">
      <c r="A63" s="22" t="s">
        <v>79</v>
      </c>
      <c r="B63" s="23"/>
      <c r="C63" s="23"/>
      <c r="D63" s="23"/>
      <c r="E63" s="24">
        <f>SUM(E56:E62)</f>
        <v>0</v>
      </c>
      <c r="F63" s="25"/>
    </row>
    <row r="64" spans="1:6" x14ac:dyDescent="0.3">
      <c r="A64" s="22"/>
      <c r="B64" s="23"/>
      <c r="C64" s="23"/>
      <c r="D64" s="23"/>
      <c r="E64" s="24"/>
      <c r="F64" s="25"/>
    </row>
    <row r="65" spans="1:6" ht="15" thickBot="1" x14ac:dyDescent="0.35">
      <c r="A65" s="34" t="s">
        <v>80</v>
      </c>
      <c r="B65" s="35"/>
      <c r="C65" s="35"/>
      <c r="D65" s="35"/>
      <c r="E65" s="36">
        <f>+E53-E63</f>
        <v>0</v>
      </c>
      <c r="F65" s="37"/>
    </row>
    <row r="67" spans="1:6" ht="15" thickBot="1" x14ac:dyDescent="0.35"/>
    <row r="68" spans="1:6" ht="15" thickBot="1" x14ac:dyDescent="0.35">
      <c r="A68" s="320" t="s">
        <v>123</v>
      </c>
      <c r="B68" s="321"/>
      <c r="C68" s="322"/>
    </row>
    <row r="69" spans="1:6" x14ac:dyDescent="0.3">
      <c r="A69" s="8" t="s">
        <v>59</v>
      </c>
      <c r="B69" s="10" t="s">
        <v>60</v>
      </c>
      <c r="C69" s="10" t="s">
        <v>61</v>
      </c>
      <c r="D69" s="10" t="s">
        <v>62</v>
      </c>
      <c r="E69" s="10" t="s">
        <v>63</v>
      </c>
      <c r="F69" s="11" t="s">
        <v>64</v>
      </c>
    </row>
    <row r="70" spans="1:6" x14ac:dyDescent="0.3">
      <c r="A70" s="12" t="s">
        <v>65</v>
      </c>
      <c r="B70" s="72"/>
      <c r="C70" s="72"/>
      <c r="D70" s="72"/>
      <c r="E70" s="13">
        <f>+B70*D70</f>
        <v>0</v>
      </c>
      <c r="F70" s="75"/>
    </row>
    <row r="71" spans="1:6" x14ac:dyDescent="0.3">
      <c r="A71" s="16" t="s">
        <v>66</v>
      </c>
      <c r="B71" s="73"/>
      <c r="C71" s="73"/>
      <c r="D71" s="73"/>
      <c r="E71" s="17">
        <f t="shared" ref="E71:E74" si="7">+B71*D71</f>
        <v>0</v>
      </c>
      <c r="F71" s="76"/>
    </row>
    <row r="72" spans="1:6" x14ac:dyDescent="0.3">
      <c r="A72" s="16" t="s">
        <v>67</v>
      </c>
      <c r="B72" s="73"/>
      <c r="C72" s="73"/>
      <c r="D72" s="73"/>
      <c r="E72" s="17">
        <f t="shared" si="7"/>
        <v>0</v>
      </c>
      <c r="F72" s="76"/>
    </row>
    <row r="73" spans="1:6" x14ac:dyDescent="0.3">
      <c r="A73" s="16" t="s">
        <v>68</v>
      </c>
      <c r="B73" s="73"/>
      <c r="C73" s="73"/>
      <c r="D73" s="73"/>
      <c r="E73" s="17">
        <f t="shared" si="7"/>
        <v>0</v>
      </c>
      <c r="F73" s="76"/>
    </row>
    <row r="74" spans="1:6" x14ac:dyDescent="0.3">
      <c r="A74" s="19" t="s">
        <v>69</v>
      </c>
      <c r="B74" s="74"/>
      <c r="C74" s="74"/>
      <c r="D74" s="74"/>
      <c r="E74" s="20">
        <f t="shared" si="7"/>
        <v>0</v>
      </c>
      <c r="F74" s="77"/>
    </row>
    <row r="75" spans="1:6" x14ac:dyDescent="0.3">
      <c r="A75" s="22" t="s">
        <v>70</v>
      </c>
      <c r="B75" s="23"/>
      <c r="C75" s="23"/>
      <c r="D75" s="23"/>
      <c r="E75" s="24">
        <f>SUM(E70:E74)</f>
        <v>0</v>
      </c>
      <c r="F75" s="25"/>
    </row>
    <row r="76" spans="1:6" x14ac:dyDescent="0.3">
      <c r="A76" s="22"/>
      <c r="B76" s="23"/>
      <c r="C76" s="23"/>
      <c r="D76" s="23"/>
      <c r="E76" s="24"/>
      <c r="F76" s="40"/>
    </row>
    <row r="77" spans="1:6" x14ac:dyDescent="0.3">
      <c r="A77" s="30" t="s">
        <v>71</v>
      </c>
      <c r="B77" s="31"/>
      <c r="C77" s="31"/>
      <c r="D77" s="31"/>
      <c r="E77" s="32" t="s">
        <v>63</v>
      </c>
      <c r="F77" s="39" t="s">
        <v>72</v>
      </c>
    </row>
    <row r="78" spans="1:6" x14ac:dyDescent="0.3">
      <c r="A78" s="12" t="s">
        <v>73</v>
      </c>
      <c r="B78" s="72"/>
      <c r="C78" s="72"/>
      <c r="D78" s="72"/>
      <c r="E78" s="13">
        <f>+B78*D78</f>
        <v>0</v>
      </c>
      <c r="F78" s="75"/>
    </row>
    <row r="79" spans="1:6" x14ac:dyDescent="0.3">
      <c r="A79" s="16" t="s">
        <v>74</v>
      </c>
      <c r="B79" s="73"/>
      <c r="C79" s="73"/>
      <c r="D79" s="73"/>
      <c r="E79" s="17">
        <f t="shared" ref="E79:E84" si="8">+B79*D79</f>
        <v>0</v>
      </c>
      <c r="F79" s="76"/>
    </row>
    <row r="80" spans="1:6" x14ac:dyDescent="0.3">
      <c r="A80" s="16" t="s">
        <v>75</v>
      </c>
      <c r="B80" s="73"/>
      <c r="C80" s="73"/>
      <c r="D80" s="73"/>
      <c r="E80" s="17">
        <f t="shared" si="8"/>
        <v>0</v>
      </c>
      <c r="F80" s="76"/>
    </row>
    <row r="81" spans="1:6" x14ac:dyDescent="0.3">
      <c r="A81" s="16" t="s">
        <v>76</v>
      </c>
      <c r="B81" s="73"/>
      <c r="C81" s="73"/>
      <c r="D81" s="73"/>
      <c r="E81" s="17">
        <f t="shared" si="8"/>
        <v>0</v>
      </c>
      <c r="F81" s="76"/>
    </row>
    <row r="82" spans="1:6" x14ac:dyDescent="0.3">
      <c r="A82" s="16" t="s">
        <v>77</v>
      </c>
      <c r="B82" s="73"/>
      <c r="C82" s="73"/>
      <c r="D82" s="73"/>
      <c r="E82" s="17">
        <f t="shared" si="8"/>
        <v>0</v>
      </c>
      <c r="F82" s="76"/>
    </row>
    <row r="83" spans="1:6" x14ac:dyDescent="0.3">
      <c r="A83" s="16" t="s">
        <v>78</v>
      </c>
      <c r="B83" s="73"/>
      <c r="C83" s="73"/>
      <c r="D83" s="73"/>
      <c r="E83" s="17">
        <f t="shared" si="8"/>
        <v>0</v>
      </c>
      <c r="F83" s="76"/>
    </row>
    <row r="84" spans="1:6" x14ac:dyDescent="0.3">
      <c r="A84" s="19" t="s">
        <v>69</v>
      </c>
      <c r="B84" s="74"/>
      <c r="C84" s="74"/>
      <c r="D84" s="74"/>
      <c r="E84" s="20">
        <f t="shared" si="8"/>
        <v>0</v>
      </c>
      <c r="F84" s="77"/>
    </row>
    <row r="85" spans="1:6" x14ac:dyDescent="0.3">
      <c r="A85" s="22" t="s">
        <v>79</v>
      </c>
      <c r="B85" s="23"/>
      <c r="C85" s="23"/>
      <c r="D85" s="23"/>
      <c r="E85" s="24">
        <f>SUM(E78:E84)</f>
        <v>0</v>
      </c>
      <c r="F85" s="25"/>
    </row>
    <row r="86" spans="1:6" x14ac:dyDescent="0.3">
      <c r="A86" s="22"/>
      <c r="B86" s="23"/>
      <c r="C86" s="23"/>
      <c r="D86" s="23"/>
      <c r="E86" s="24"/>
      <c r="F86" s="25"/>
    </row>
    <row r="87" spans="1:6" ht="15" thickBot="1" x14ac:dyDescent="0.35">
      <c r="A87" s="34" t="s">
        <v>80</v>
      </c>
      <c r="B87" s="35"/>
      <c r="C87" s="35"/>
      <c r="D87" s="35"/>
      <c r="E87" s="36">
        <f>+E75-E85</f>
        <v>0</v>
      </c>
      <c r="F87" s="37"/>
    </row>
    <row r="89" spans="1:6" ht="15" thickBot="1" x14ac:dyDescent="0.35"/>
    <row r="90" spans="1:6" ht="15" thickBot="1" x14ac:dyDescent="0.35">
      <c r="A90" s="320" t="s">
        <v>124</v>
      </c>
      <c r="B90" s="321"/>
      <c r="C90" s="322"/>
    </row>
    <row r="91" spans="1:6" x14ac:dyDescent="0.3">
      <c r="A91" s="8" t="s">
        <v>59</v>
      </c>
      <c r="B91" s="10" t="s">
        <v>60</v>
      </c>
      <c r="C91" s="10" t="s">
        <v>61</v>
      </c>
      <c r="D91" s="10" t="s">
        <v>62</v>
      </c>
      <c r="E91" s="10" t="s">
        <v>63</v>
      </c>
      <c r="F91" s="11" t="s">
        <v>64</v>
      </c>
    </row>
    <row r="92" spans="1:6" x14ac:dyDescent="0.3">
      <c r="A92" s="12" t="s">
        <v>65</v>
      </c>
      <c r="B92" s="72"/>
      <c r="C92" s="72"/>
      <c r="D92" s="72"/>
      <c r="E92" s="13">
        <f>+B92*D92</f>
        <v>0</v>
      </c>
      <c r="F92" s="75"/>
    </row>
    <row r="93" spans="1:6" x14ac:dyDescent="0.3">
      <c r="A93" s="16" t="s">
        <v>66</v>
      </c>
      <c r="B93" s="73"/>
      <c r="C93" s="73"/>
      <c r="D93" s="73"/>
      <c r="E93" s="17">
        <f t="shared" ref="E93:E96" si="9">+B93*D93</f>
        <v>0</v>
      </c>
      <c r="F93" s="76"/>
    </row>
    <row r="94" spans="1:6" x14ac:dyDescent="0.3">
      <c r="A94" s="16" t="s">
        <v>67</v>
      </c>
      <c r="B94" s="73"/>
      <c r="C94" s="73"/>
      <c r="D94" s="73"/>
      <c r="E94" s="17">
        <f t="shared" si="9"/>
        <v>0</v>
      </c>
      <c r="F94" s="76"/>
    </row>
    <row r="95" spans="1:6" x14ac:dyDescent="0.3">
      <c r="A95" s="16" t="s">
        <v>68</v>
      </c>
      <c r="B95" s="73"/>
      <c r="C95" s="73"/>
      <c r="D95" s="73"/>
      <c r="E95" s="17">
        <f t="shared" si="9"/>
        <v>0</v>
      </c>
      <c r="F95" s="76"/>
    </row>
    <row r="96" spans="1:6" x14ac:dyDescent="0.3">
      <c r="A96" s="19" t="s">
        <v>69</v>
      </c>
      <c r="B96" s="74"/>
      <c r="C96" s="74"/>
      <c r="D96" s="74"/>
      <c r="E96" s="20">
        <f t="shared" si="9"/>
        <v>0</v>
      </c>
      <c r="F96" s="77"/>
    </row>
    <row r="97" spans="1:6" x14ac:dyDescent="0.3">
      <c r="A97" s="22" t="s">
        <v>70</v>
      </c>
      <c r="B97" s="23"/>
      <c r="C97" s="23"/>
      <c r="D97" s="23"/>
      <c r="E97" s="24">
        <f>SUM(E92:E96)</f>
        <v>0</v>
      </c>
      <c r="F97" s="25"/>
    </row>
    <row r="98" spans="1:6" x14ac:dyDescent="0.3">
      <c r="A98" s="22"/>
      <c r="B98" s="23"/>
      <c r="C98" s="23"/>
      <c r="D98" s="23"/>
      <c r="E98" s="24"/>
      <c r="F98" s="40"/>
    </row>
    <row r="99" spans="1:6" x14ac:dyDescent="0.3">
      <c r="A99" s="30" t="s">
        <v>71</v>
      </c>
      <c r="B99" s="31"/>
      <c r="C99" s="31"/>
      <c r="D99" s="31"/>
      <c r="E99" s="32" t="s">
        <v>63</v>
      </c>
      <c r="F99" s="39" t="s">
        <v>72</v>
      </c>
    </row>
    <row r="100" spans="1:6" x14ac:dyDescent="0.3">
      <c r="A100" s="12" t="s">
        <v>73</v>
      </c>
      <c r="B100" s="72"/>
      <c r="C100" s="72"/>
      <c r="D100" s="72"/>
      <c r="E100" s="13">
        <f>+B100*D100</f>
        <v>0</v>
      </c>
      <c r="F100" s="75"/>
    </row>
    <row r="101" spans="1:6" x14ac:dyDescent="0.3">
      <c r="A101" s="16" t="s">
        <v>74</v>
      </c>
      <c r="B101" s="73"/>
      <c r="C101" s="73"/>
      <c r="D101" s="73"/>
      <c r="E101" s="17">
        <f t="shared" ref="E101:E106" si="10">+B101*D101</f>
        <v>0</v>
      </c>
      <c r="F101" s="76"/>
    </row>
    <row r="102" spans="1:6" x14ac:dyDescent="0.3">
      <c r="A102" s="16" t="s">
        <v>75</v>
      </c>
      <c r="B102" s="73"/>
      <c r="C102" s="73"/>
      <c r="D102" s="73"/>
      <c r="E102" s="17">
        <f t="shared" si="10"/>
        <v>0</v>
      </c>
      <c r="F102" s="76"/>
    </row>
    <row r="103" spans="1:6" x14ac:dyDescent="0.3">
      <c r="A103" s="16" t="s">
        <v>76</v>
      </c>
      <c r="B103" s="73"/>
      <c r="C103" s="73"/>
      <c r="D103" s="73"/>
      <c r="E103" s="17">
        <f t="shared" si="10"/>
        <v>0</v>
      </c>
      <c r="F103" s="76"/>
    </row>
    <row r="104" spans="1:6" x14ac:dyDescent="0.3">
      <c r="A104" s="16" t="s">
        <v>77</v>
      </c>
      <c r="B104" s="73"/>
      <c r="C104" s="73"/>
      <c r="D104" s="73"/>
      <c r="E104" s="17">
        <f t="shared" si="10"/>
        <v>0</v>
      </c>
      <c r="F104" s="76"/>
    </row>
    <row r="105" spans="1:6" x14ac:dyDescent="0.3">
      <c r="A105" s="16" t="s">
        <v>78</v>
      </c>
      <c r="B105" s="73"/>
      <c r="C105" s="73"/>
      <c r="D105" s="73"/>
      <c r="E105" s="17">
        <f t="shared" si="10"/>
        <v>0</v>
      </c>
      <c r="F105" s="76"/>
    </row>
    <row r="106" spans="1:6" x14ac:dyDescent="0.3">
      <c r="A106" s="19" t="s">
        <v>69</v>
      </c>
      <c r="B106" s="74"/>
      <c r="C106" s="74"/>
      <c r="D106" s="74"/>
      <c r="E106" s="20">
        <f t="shared" si="10"/>
        <v>0</v>
      </c>
      <c r="F106" s="77"/>
    </row>
    <row r="107" spans="1:6" x14ac:dyDescent="0.3">
      <c r="A107" s="22" t="s">
        <v>79</v>
      </c>
      <c r="B107" s="23"/>
      <c r="C107" s="23"/>
      <c r="D107" s="23"/>
      <c r="E107" s="24">
        <f>SUM(E100:E106)</f>
        <v>0</v>
      </c>
      <c r="F107" s="25"/>
    </row>
    <row r="108" spans="1:6" x14ac:dyDescent="0.3">
      <c r="A108" s="22"/>
      <c r="B108" s="23"/>
      <c r="C108" s="23"/>
      <c r="D108" s="23"/>
      <c r="E108" s="24"/>
      <c r="F108" s="25"/>
    </row>
    <row r="109" spans="1:6" ht="15" thickBot="1" x14ac:dyDescent="0.35">
      <c r="A109" s="34" t="s">
        <v>80</v>
      </c>
      <c r="B109" s="35"/>
      <c r="C109" s="35"/>
      <c r="D109" s="35"/>
      <c r="E109" s="36">
        <f>+E97-E107</f>
        <v>0</v>
      </c>
      <c r="F109" s="37"/>
    </row>
    <row r="111" spans="1:6" ht="15" thickBot="1" x14ac:dyDescent="0.35"/>
    <row r="112" spans="1:6" ht="15" thickBot="1" x14ac:dyDescent="0.35">
      <c r="A112" s="320" t="s">
        <v>125</v>
      </c>
      <c r="B112" s="321"/>
      <c r="C112" s="322"/>
    </row>
    <row r="113" spans="1:6" x14ac:dyDescent="0.3">
      <c r="A113" s="8" t="s">
        <v>59</v>
      </c>
      <c r="B113" s="10" t="s">
        <v>60</v>
      </c>
      <c r="C113" s="10" t="s">
        <v>61</v>
      </c>
      <c r="D113" s="10" t="s">
        <v>62</v>
      </c>
      <c r="E113" s="10" t="s">
        <v>63</v>
      </c>
      <c r="F113" s="11" t="s">
        <v>64</v>
      </c>
    </row>
    <row r="114" spans="1:6" x14ac:dyDescent="0.3">
      <c r="A114" s="12" t="s">
        <v>65</v>
      </c>
      <c r="B114" s="72"/>
      <c r="C114" s="72"/>
      <c r="D114" s="72"/>
      <c r="E114" s="13">
        <f>+B114*D114</f>
        <v>0</v>
      </c>
      <c r="F114" s="75"/>
    </row>
    <row r="115" spans="1:6" x14ac:dyDescent="0.3">
      <c r="A115" s="16" t="s">
        <v>66</v>
      </c>
      <c r="B115" s="73"/>
      <c r="C115" s="73"/>
      <c r="D115" s="73"/>
      <c r="E115" s="17">
        <f t="shared" ref="E115:E118" si="11">+B115*D115</f>
        <v>0</v>
      </c>
      <c r="F115" s="76"/>
    </row>
    <row r="116" spans="1:6" x14ac:dyDescent="0.3">
      <c r="A116" s="16" t="s">
        <v>67</v>
      </c>
      <c r="B116" s="73"/>
      <c r="C116" s="73"/>
      <c r="D116" s="73"/>
      <c r="E116" s="17">
        <f t="shared" si="11"/>
        <v>0</v>
      </c>
      <c r="F116" s="76"/>
    </row>
    <row r="117" spans="1:6" x14ac:dyDescent="0.3">
      <c r="A117" s="16" t="s">
        <v>68</v>
      </c>
      <c r="B117" s="73"/>
      <c r="C117" s="73"/>
      <c r="D117" s="73"/>
      <c r="E117" s="17">
        <f t="shared" si="11"/>
        <v>0</v>
      </c>
      <c r="F117" s="76"/>
    </row>
    <row r="118" spans="1:6" x14ac:dyDescent="0.3">
      <c r="A118" s="19" t="s">
        <v>69</v>
      </c>
      <c r="B118" s="74"/>
      <c r="C118" s="74"/>
      <c r="D118" s="74"/>
      <c r="E118" s="20">
        <f t="shared" si="11"/>
        <v>0</v>
      </c>
      <c r="F118" s="77"/>
    </row>
    <row r="119" spans="1:6" x14ac:dyDescent="0.3">
      <c r="A119" s="22" t="s">
        <v>70</v>
      </c>
      <c r="B119" s="23"/>
      <c r="C119" s="23"/>
      <c r="D119" s="23"/>
      <c r="E119" s="24">
        <f>SUM(E114:E118)</f>
        <v>0</v>
      </c>
      <c r="F119" s="25"/>
    </row>
    <row r="120" spans="1:6" x14ac:dyDescent="0.3">
      <c r="A120" s="22"/>
      <c r="B120" s="23"/>
      <c r="C120" s="23"/>
      <c r="D120" s="23"/>
      <c r="E120" s="24"/>
      <c r="F120" s="40"/>
    </row>
    <row r="121" spans="1:6" x14ac:dyDescent="0.3">
      <c r="A121" s="30" t="s">
        <v>71</v>
      </c>
      <c r="B121" s="31"/>
      <c r="C121" s="31"/>
      <c r="D121" s="31"/>
      <c r="E121" s="32" t="s">
        <v>63</v>
      </c>
      <c r="F121" s="39" t="s">
        <v>72</v>
      </c>
    </row>
    <row r="122" spans="1:6" x14ac:dyDescent="0.3">
      <c r="A122" s="12" t="s">
        <v>73</v>
      </c>
      <c r="B122" s="72"/>
      <c r="C122" s="72"/>
      <c r="D122" s="72"/>
      <c r="E122" s="13">
        <f>+B122*D122</f>
        <v>0</v>
      </c>
      <c r="F122" s="75"/>
    </row>
    <row r="123" spans="1:6" x14ac:dyDescent="0.3">
      <c r="A123" s="16" t="s">
        <v>74</v>
      </c>
      <c r="B123" s="73"/>
      <c r="C123" s="73"/>
      <c r="D123" s="73"/>
      <c r="E123" s="17">
        <f t="shared" ref="E123:E128" si="12">+B123*D123</f>
        <v>0</v>
      </c>
      <c r="F123" s="76"/>
    </row>
    <row r="124" spans="1:6" x14ac:dyDescent="0.3">
      <c r="A124" s="16" t="s">
        <v>75</v>
      </c>
      <c r="B124" s="73"/>
      <c r="C124" s="73"/>
      <c r="D124" s="73"/>
      <c r="E124" s="17">
        <f t="shared" si="12"/>
        <v>0</v>
      </c>
      <c r="F124" s="76"/>
    </row>
    <row r="125" spans="1:6" x14ac:dyDescent="0.3">
      <c r="A125" s="16" t="s">
        <v>76</v>
      </c>
      <c r="B125" s="73"/>
      <c r="C125" s="73"/>
      <c r="D125" s="73"/>
      <c r="E125" s="17">
        <f t="shared" si="12"/>
        <v>0</v>
      </c>
      <c r="F125" s="76"/>
    </row>
    <row r="126" spans="1:6" x14ac:dyDescent="0.3">
      <c r="A126" s="16" t="s">
        <v>77</v>
      </c>
      <c r="B126" s="73"/>
      <c r="C126" s="73"/>
      <c r="D126" s="73"/>
      <c r="E126" s="17">
        <f t="shared" si="12"/>
        <v>0</v>
      </c>
      <c r="F126" s="76"/>
    </row>
    <row r="127" spans="1:6" x14ac:dyDescent="0.3">
      <c r="A127" s="16" t="s">
        <v>78</v>
      </c>
      <c r="B127" s="73"/>
      <c r="C127" s="73"/>
      <c r="D127" s="73"/>
      <c r="E127" s="17">
        <f t="shared" si="12"/>
        <v>0</v>
      </c>
      <c r="F127" s="76"/>
    </row>
    <row r="128" spans="1:6" x14ac:dyDescent="0.3">
      <c r="A128" s="19" t="s">
        <v>69</v>
      </c>
      <c r="B128" s="74"/>
      <c r="C128" s="74"/>
      <c r="D128" s="74"/>
      <c r="E128" s="20">
        <f t="shared" si="12"/>
        <v>0</v>
      </c>
      <c r="F128" s="77"/>
    </row>
    <row r="129" spans="1:6" x14ac:dyDescent="0.3">
      <c r="A129" s="22" t="s">
        <v>79</v>
      </c>
      <c r="B129" s="23"/>
      <c r="C129" s="23"/>
      <c r="D129" s="23"/>
      <c r="E129" s="24">
        <f>SUM(E122:E128)</f>
        <v>0</v>
      </c>
      <c r="F129" s="25"/>
    </row>
    <row r="130" spans="1:6" x14ac:dyDescent="0.3">
      <c r="A130" s="22"/>
      <c r="B130" s="23"/>
      <c r="C130" s="23"/>
      <c r="D130" s="23"/>
      <c r="E130" s="24"/>
      <c r="F130" s="25"/>
    </row>
    <row r="131" spans="1:6" ht="15" thickBot="1" x14ac:dyDescent="0.35">
      <c r="A131" s="34" t="s">
        <v>80</v>
      </c>
      <c r="B131" s="35"/>
      <c r="C131" s="35"/>
      <c r="D131" s="35"/>
      <c r="E131" s="36">
        <f>+E119-E129</f>
        <v>0</v>
      </c>
      <c r="F131" s="37"/>
    </row>
    <row r="133" spans="1:6" ht="15" thickBot="1" x14ac:dyDescent="0.35"/>
    <row r="134" spans="1:6" ht="15" thickBot="1" x14ac:dyDescent="0.35">
      <c r="A134" s="320" t="s">
        <v>126</v>
      </c>
      <c r="B134" s="321"/>
      <c r="C134" s="322"/>
    </row>
    <row r="135" spans="1:6" x14ac:dyDescent="0.3">
      <c r="A135" s="8" t="s">
        <v>59</v>
      </c>
      <c r="B135" s="10" t="s">
        <v>60</v>
      </c>
      <c r="C135" s="10" t="s">
        <v>61</v>
      </c>
      <c r="D135" s="10" t="s">
        <v>62</v>
      </c>
      <c r="E135" s="10" t="s">
        <v>63</v>
      </c>
      <c r="F135" s="11" t="s">
        <v>64</v>
      </c>
    </row>
    <row r="136" spans="1:6" x14ac:dyDescent="0.3">
      <c r="A136" s="12" t="s">
        <v>65</v>
      </c>
      <c r="B136" s="72"/>
      <c r="C136" s="72"/>
      <c r="D136" s="72"/>
      <c r="E136" s="13">
        <f>+B136*D136</f>
        <v>0</v>
      </c>
      <c r="F136" s="75"/>
    </row>
    <row r="137" spans="1:6" x14ac:dyDescent="0.3">
      <c r="A137" s="16" t="s">
        <v>66</v>
      </c>
      <c r="B137" s="73"/>
      <c r="C137" s="73"/>
      <c r="D137" s="73"/>
      <c r="E137" s="17">
        <f t="shared" ref="E137:E140" si="13">+B137*D137</f>
        <v>0</v>
      </c>
      <c r="F137" s="76"/>
    </row>
    <row r="138" spans="1:6" x14ac:dyDescent="0.3">
      <c r="A138" s="16" t="s">
        <v>67</v>
      </c>
      <c r="B138" s="73"/>
      <c r="C138" s="73"/>
      <c r="D138" s="73"/>
      <c r="E138" s="17">
        <f t="shared" si="13"/>
        <v>0</v>
      </c>
      <c r="F138" s="76"/>
    </row>
    <row r="139" spans="1:6" x14ac:dyDescent="0.3">
      <c r="A139" s="16" t="s">
        <v>68</v>
      </c>
      <c r="B139" s="73"/>
      <c r="C139" s="73"/>
      <c r="D139" s="73"/>
      <c r="E139" s="17">
        <f t="shared" si="13"/>
        <v>0</v>
      </c>
      <c r="F139" s="76"/>
    </row>
    <row r="140" spans="1:6" x14ac:dyDescent="0.3">
      <c r="A140" s="19" t="s">
        <v>69</v>
      </c>
      <c r="B140" s="74"/>
      <c r="C140" s="74"/>
      <c r="D140" s="74"/>
      <c r="E140" s="20">
        <f t="shared" si="13"/>
        <v>0</v>
      </c>
      <c r="F140" s="77"/>
    </row>
    <row r="141" spans="1:6" x14ac:dyDescent="0.3">
      <c r="A141" s="22" t="s">
        <v>70</v>
      </c>
      <c r="B141" s="23"/>
      <c r="C141" s="23"/>
      <c r="D141" s="23"/>
      <c r="E141" s="24">
        <f>SUM(E136:E140)</f>
        <v>0</v>
      </c>
      <c r="F141" s="25"/>
    </row>
    <row r="142" spans="1:6" x14ac:dyDescent="0.3">
      <c r="A142" s="22"/>
      <c r="B142" s="23"/>
      <c r="C142" s="23"/>
      <c r="D142" s="23"/>
      <c r="E142" s="24"/>
      <c r="F142" s="40"/>
    </row>
    <row r="143" spans="1:6" x14ac:dyDescent="0.3">
      <c r="A143" s="30" t="s">
        <v>71</v>
      </c>
      <c r="B143" s="31"/>
      <c r="C143" s="31"/>
      <c r="D143" s="31"/>
      <c r="E143" s="32" t="s">
        <v>63</v>
      </c>
      <c r="F143" s="39" t="s">
        <v>72</v>
      </c>
    </row>
    <row r="144" spans="1:6" x14ac:dyDescent="0.3">
      <c r="A144" s="12" t="s">
        <v>73</v>
      </c>
      <c r="B144" s="72"/>
      <c r="C144" s="72"/>
      <c r="D144" s="72"/>
      <c r="E144" s="13">
        <f>+B144*D144</f>
        <v>0</v>
      </c>
      <c r="F144" s="75"/>
    </row>
    <row r="145" spans="1:6" x14ac:dyDescent="0.3">
      <c r="A145" s="16" t="s">
        <v>74</v>
      </c>
      <c r="B145" s="73"/>
      <c r="C145" s="73"/>
      <c r="D145" s="73"/>
      <c r="E145" s="17">
        <f t="shared" ref="E145:E150" si="14">+B145*D145</f>
        <v>0</v>
      </c>
      <c r="F145" s="76"/>
    </row>
    <row r="146" spans="1:6" x14ac:dyDescent="0.3">
      <c r="A146" s="16" t="s">
        <v>75</v>
      </c>
      <c r="B146" s="73"/>
      <c r="C146" s="73"/>
      <c r="D146" s="73"/>
      <c r="E146" s="17">
        <f t="shared" si="14"/>
        <v>0</v>
      </c>
      <c r="F146" s="76"/>
    </row>
    <row r="147" spans="1:6" x14ac:dyDescent="0.3">
      <c r="A147" s="16" t="s">
        <v>76</v>
      </c>
      <c r="B147" s="73"/>
      <c r="C147" s="73"/>
      <c r="D147" s="73"/>
      <c r="E147" s="17">
        <f t="shared" si="14"/>
        <v>0</v>
      </c>
      <c r="F147" s="76"/>
    </row>
    <row r="148" spans="1:6" x14ac:dyDescent="0.3">
      <c r="A148" s="16" t="s">
        <v>77</v>
      </c>
      <c r="B148" s="73"/>
      <c r="C148" s="73"/>
      <c r="D148" s="73"/>
      <c r="E148" s="17">
        <f t="shared" si="14"/>
        <v>0</v>
      </c>
      <c r="F148" s="76"/>
    </row>
    <row r="149" spans="1:6" x14ac:dyDescent="0.3">
      <c r="A149" s="16" t="s">
        <v>78</v>
      </c>
      <c r="B149" s="73"/>
      <c r="C149" s="73"/>
      <c r="D149" s="73"/>
      <c r="E149" s="17">
        <f t="shared" si="14"/>
        <v>0</v>
      </c>
      <c r="F149" s="76"/>
    </row>
    <row r="150" spans="1:6" x14ac:dyDescent="0.3">
      <c r="A150" s="19" t="s">
        <v>69</v>
      </c>
      <c r="B150" s="74"/>
      <c r="C150" s="74"/>
      <c r="D150" s="74"/>
      <c r="E150" s="20">
        <f t="shared" si="14"/>
        <v>0</v>
      </c>
      <c r="F150" s="77"/>
    </row>
    <row r="151" spans="1:6" x14ac:dyDescent="0.3">
      <c r="A151" s="22" t="s">
        <v>79</v>
      </c>
      <c r="B151" s="23"/>
      <c r="C151" s="23"/>
      <c r="D151" s="23"/>
      <c r="E151" s="24">
        <f>SUM(E144:E150)</f>
        <v>0</v>
      </c>
      <c r="F151" s="25"/>
    </row>
    <row r="152" spans="1:6" x14ac:dyDescent="0.3">
      <c r="A152" s="22"/>
      <c r="B152" s="23"/>
      <c r="C152" s="23"/>
      <c r="D152" s="23"/>
      <c r="E152" s="24"/>
      <c r="F152" s="25"/>
    </row>
    <row r="153" spans="1:6" ht="15" thickBot="1" x14ac:dyDescent="0.35">
      <c r="A153" s="34" t="s">
        <v>80</v>
      </c>
      <c r="B153" s="35"/>
      <c r="C153" s="35"/>
      <c r="D153" s="35"/>
      <c r="E153" s="36">
        <f>+E141-E151</f>
        <v>0</v>
      </c>
      <c r="F153" s="37"/>
    </row>
    <row r="155" spans="1:6" ht="15" thickBot="1" x14ac:dyDescent="0.35"/>
    <row r="156" spans="1:6" ht="15" thickBot="1" x14ac:dyDescent="0.35">
      <c r="A156" s="320" t="s">
        <v>127</v>
      </c>
      <c r="B156" s="321"/>
      <c r="C156" s="322"/>
    </row>
    <row r="157" spans="1:6" x14ac:dyDescent="0.3">
      <c r="A157" s="8" t="s">
        <v>59</v>
      </c>
      <c r="B157" s="10" t="s">
        <v>60</v>
      </c>
      <c r="C157" s="10" t="s">
        <v>61</v>
      </c>
      <c r="D157" s="10" t="s">
        <v>62</v>
      </c>
      <c r="E157" s="10" t="s">
        <v>63</v>
      </c>
      <c r="F157" s="11" t="s">
        <v>64</v>
      </c>
    </row>
    <row r="158" spans="1:6" x14ac:dyDescent="0.3">
      <c r="A158" s="12" t="s">
        <v>65</v>
      </c>
      <c r="B158" s="72"/>
      <c r="C158" s="72"/>
      <c r="D158" s="72"/>
      <c r="E158" s="13">
        <f>+B158*D158</f>
        <v>0</v>
      </c>
      <c r="F158" s="75"/>
    </row>
    <row r="159" spans="1:6" x14ac:dyDescent="0.3">
      <c r="A159" s="16" t="s">
        <v>66</v>
      </c>
      <c r="B159" s="73"/>
      <c r="C159" s="73"/>
      <c r="D159" s="73"/>
      <c r="E159" s="17">
        <f t="shared" ref="E159:E162" si="15">+B159*D159</f>
        <v>0</v>
      </c>
      <c r="F159" s="76"/>
    </row>
    <row r="160" spans="1:6" x14ac:dyDescent="0.3">
      <c r="A160" s="16" t="s">
        <v>67</v>
      </c>
      <c r="B160" s="73"/>
      <c r="C160" s="73"/>
      <c r="D160" s="73"/>
      <c r="E160" s="17">
        <f t="shared" si="15"/>
        <v>0</v>
      </c>
      <c r="F160" s="76"/>
    </row>
    <row r="161" spans="1:6" x14ac:dyDescent="0.3">
      <c r="A161" s="16" t="s">
        <v>68</v>
      </c>
      <c r="B161" s="73"/>
      <c r="C161" s="73"/>
      <c r="D161" s="73"/>
      <c r="E161" s="17">
        <f t="shared" si="15"/>
        <v>0</v>
      </c>
      <c r="F161" s="76"/>
    </row>
    <row r="162" spans="1:6" x14ac:dyDescent="0.3">
      <c r="A162" s="19" t="s">
        <v>69</v>
      </c>
      <c r="B162" s="74"/>
      <c r="C162" s="74"/>
      <c r="D162" s="74"/>
      <c r="E162" s="20">
        <f t="shared" si="15"/>
        <v>0</v>
      </c>
      <c r="F162" s="77"/>
    </row>
    <row r="163" spans="1:6" x14ac:dyDescent="0.3">
      <c r="A163" s="22" t="s">
        <v>70</v>
      </c>
      <c r="B163" s="23"/>
      <c r="C163" s="23"/>
      <c r="D163" s="23"/>
      <c r="E163" s="24">
        <f>SUM(E158:E162)</f>
        <v>0</v>
      </c>
      <c r="F163" s="25"/>
    </row>
    <row r="164" spans="1:6" x14ac:dyDescent="0.3">
      <c r="A164" s="22"/>
      <c r="B164" s="23"/>
      <c r="C164" s="23"/>
      <c r="D164" s="23"/>
      <c r="E164" s="24"/>
      <c r="F164" s="40"/>
    </row>
    <row r="165" spans="1:6" x14ac:dyDescent="0.3">
      <c r="A165" s="30" t="s">
        <v>71</v>
      </c>
      <c r="B165" s="31"/>
      <c r="C165" s="31"/>
      <c r="D165" s="31"/>
      <c r="E165" s="32" t="s">
        <v>63</v>
      </c>
      <c r="F165" s="39" t="s">
        <v>72</v>
      </c>
    </row>
    <row r="166" spans="1:6" x14ac:dyDescent="0.3">
      <c r="A166" s="12" t="s">
        <v>73</v>
      </c>
      <c r="B166" s="72"/>
      <c r="C166" s="72"/>
      <c r="D166" s="72"/>
      <c r="E166" s="13">
        <f>+B166*D166</f>
        <v>0</v>
      </c>
      <c r="F166" s="75"/>
    </row>
    <row r="167" spans="1:6" x14ac:dyDescent="0.3">
      <c r="A167" s="16" t="s">
        <v>74</v>
      </c>
      <c r="B167" s="73"/>
      <c r="C167" s="73"/>
      <c r="D167" s="73"/>
      <c r="E167" s="17">
        <f t="shared" ref="E167:E172" si="16">+B167*D167</f>
        <v>0</v>
      </c>
      <c r="F167" s="76"/>
    </row>
    <row r="168" spans="1:6" x14ac:dyDescent="0.3">
      <c r="A168" s="16" t="s">
        <v>75</v>
      </c>
      <c r="B168" s="73"/>
      <c r="C168" s="73"/>
      <c r="D168" s="73"/>
      <c r="E168" s="17">
        <f t="shared" si="16"/>
        <v>0</v>
      </c>
      <c r="F168" s="76"/>
    </row>
    <row r="169" spans="1:6" x14ac:dyDescent="0.3">
      <c r="A169" s="16" t="s">
        <v>76</v>
      </c>
      <c r="B169" s="73"/>
      <c r="C169" s="73"/>
      <c r="D169" s="73"/>
      <c r="E169" s="17">
        <f t="shared" si="16"/>
        <v>0</v>
      </c>
      <c r="F169" s="76"/>
    </row>
    <row r="170" spans="1:6" x14ac:dyDescent="0.3">
      <c r="A170" s="16" t="s">
        <v>77</v>
      </c>
      <c r="B170" s="73"/>
      <c r="C170" s="73"/>
      <c r="D170" s="73"/>
      <c r="E170" s="17">
        <f t="shared" si="16"/>
        <v>0</v>
      </c>
      <c r="F170" s="76"/>
    </row>
    <row r="171" spans="1:6" x14ac:dyDescent="0.3">
      <c r="A171" s="16" t="s">
        <v>78</v>
      </c>
      <c r="B171" s="73"/>
      <c r="C171" s="73"/>
      <c r="D171" s="73"/>
      <c r="E171" s="17">
        <f t="shared" si="16"/>
        <v>0</v>
      </c>
      <c r="F171" s="76"/>
    </row>
    <row r="172" spans="1:6" x14ac:dyDescent="0.3">
      <c r="A172" s="19" t="s">
        <v>69</v>
      </c>
      <c r="B172" s="74"/>
      <c r="C172" s="74"/>
      <c r="D172" s="74"/>
      <c r="E172" s="20">
        <f t="shared" si="16"/>
        <v>0</v>
      </c>
      <c r="F172" s="77"/>
    </row>
    <row r="173" spans="1:6" x14ac:dyDescent="0.3">
      <c r="A173" s="22" t="s">
        <v>79</v>
      </c>
      <c r="B173" s="23"/>
      <c r="C173" s="23"/>
      <c r="D173" s="23"/>
      <c r="E173" s="24">
        <f>SUM(E166:E172)</f>
        <v>0</v>
      </c>
      <c r="F173" s="25"/>
    </row>
    <row r="174" spans="1:6" x14ac:dyDescent="0.3">
      <c r="A174" s="22"/>
      <c r="B174" s="23"/>
      <c r="C174" s="23"/>
      <c r="D174" s="23"/>
      <c r="E174" s="24"/>
      <c r="F174" s="25"/>
    </row>
    <row r="175" spans="1:6" ht="15" thickBot="1" x14ac:dyDescent="0.35">
      <c r="A175" s="34" t="s">
        <v>80</v>
      </c>
      <c r="B175" s="35"/>
      <c r="C175" s="35"/>
      <c r="D175" s="35"/>
      <c r="E175" s="36">
        <f>+E163-E173</f>
        <v>0</v>
      </c>
      <c r="F175" s="37"/>
    </row>
    <row r="177" spans="1:6" ht="15" thickBot="1" x14ac:dyDescent="0.35"/>
    <row r="178" spans="1:6" ht="15" thickBot="1" x14ac:dyDescent="0.35">
      <c r="A178" s="320" t="s">
        <v>128</v>
      </c>
      <c r="B178" s="321"/>
      <c r="C178" s="322"/>
    </row>
    <row r="179" spans="1:6" x14ac:dyDescent="0.3">
      <c r="A179" s="8" t="s">
        <v>59</v>
      </c>
      <c r="B179" s="10" t="s">
        <v>60</v>
      </c>
      <c r="C179" s="10" t="s">
        <v>61</v>
      </c>
      <c r="D179" s="10" t="s">
        <v>62</v>
      </c>
      <c r="E179" s="10" t="s">
        <v>63</v>
      </c>
      <c r="F179" s="11" t="s">
        <v>64</v>
      </c>
    </row>
    <row r="180" spans="1:6" x14ac:dyDescent="0.3">
      <c r="A180" s="12" t="s">
        <v>65</v>
      </c>
      <c r="B180" s="72"/>
      <c r="C180" s="72"/>
      <c r="D180" s="72"/>
      <c r="E180" s="13">
        <f>+B180*D180</f>
        <v>0</v>
      </c>
      <c r="F180" s="75"/>
    </row>
    <row r="181" spans="1:6" x14ac:dyDescent="0.3">
      <c r="A181" s="16" t="s">
        <v>66</v>
      </c>
      <c r="B181" s="73"/>
      <c r="C181" s="73"/>
      <c r="D181" s="73"/>
      <c r="E181" s="17">
        <f t="shared" ref="E181:E184" si="17">+B181*D181</f>
        <v>0</v>
      </c>
      <c r="F181" s="76"/>
    </row>
    <row r="182" spans="1:6" x14ac:dyDescent="0.3">
      <c r="A182" s="16" t="s">
        <v>67</v>
      </c>
      <c r="B182" s="73"/>
      <c r="C182" s="73"/>
      <c r="D182" s="73"/>
      <c r="E182" s="17">
        <f t="shared" si="17"/>
        <v>0</v>
      </c>
      <c r="F182" s="76"/>
    </row>
    <row r="183" spans="1:6" x14ac:dyDescent="0.3">
      <c r="A183" s="16" t="s">
        <v>68</v>
      </c>
      <c r="B183" s="73"/>
      <c r="C183" s="73"/>
      <c r="D183" s="73"/>
      <c r="E183" s="17">
        <f t="shared" si="17"/>
        <v>0</v>
      </c>
      <c r="F183" s="76"/>
    </row>
    <row r="184" spans="1:6" x14ac:dyDescent="0.3">
      <c r="A184" s="19" t="s">
        <v>69</v>
      </c>
      <c r="B184" s="74"/>
      <c r="C184" s="74"/>
      <c r="D184" s="74"/>
      <c r="E184" s="20">
        <f t="shared" si="17"/>
        <v>0</v>
      </c>
      <c r="F184" s="77"/>
    </row>
    <row r="185" spans="1:6" x14ac:dyDescent="0.3">
      <c r="A185" s="22" t="s">
        <v>70</v>
      </c>
      <c r="B185" s="23"/>
      <c r="C185" s="23"/>
      <c r="D185" s="23"/>
      <c r="E185" s="24">
        <f>SUM(E180:E184)</f>
        <v>0</v>
      </c>
      <c r="F185" s="25"/>
    </row>
    <row r="186" spans="1:6" x14ac:dyDescent="0.3">
      <c r="A186" s="22"/>
      <c r="B186" s="23"/>
      <c r="C186" s="23"/>
      <c r="D186" s="23"/>
      <c r="E186" s="24"/>
      <c r="F186" s="40"/>
    </row>
    <row r="187" spans="1:6" x14ac:dyDescent="0.3">
      <c r="A187" s="30" t="s">
        <v>71</v>
      </c>
      <c r="B187" s="31"/>
      <c r="C187" s="31"/>
      <c r="D187" s="31"/>
      <c r="E187" s="32" t="s">
        <v>63</v>
      </c>
      <c r="F187" s="39" t="s">
        <v>72</v>
      </c>
    </row>
    <row r="188" spans="1:6" x14ac:dyDescent="0.3">
      <c r="A188" s="12" t="s">
        <v>73</v>
      </c>
      <c r="B188" s="72"/>
      <c r="C188" s="72"/>
      <c r="D188" s="72"/>
      <c r="E188" s="13">
        <f>+B188*D188</f>
        <v>0</v>
      </c>
      <c r="F188" s="75"/>
    </row>
    <row r="189" spans="1:6" x14ac:dyDescent="0.3">
      <c r="A189" s="16" t="s">
        <v>74</v>
      </c>
      <c r="B189" s="73"/>
      <c r="C189" s="73"/>
      <c r="D189" s="73"/>
      <c r="E189" s="17">
        <f t="shared" ref="E189:E194" si="18">+B189*D189</f>
        <v>0</v>
      </c>
      <c r="F189" s="76"/>
    </row>
    <row r="190" spans="1:6" x14ac:dyDescent="0.3">
      <c r="A190" s="16" t="s">
        <v>75</v>
      </c>
      <c r="B190" s="73"/>
      <c r="C190" s="73"/>
      <c r="D190" s="73"/>
      <c r="E190" s="17">
        <f t="shared" si="18"/>
        <v>0</v>
      </c>
      <c r="F190" s="76"/>
    </row>
    <row r="191" spans="1:6" x14ac:dyDescent="0.3">
      <c r="A191" s="16" t="s">
        <v>76</v>
      </c>
      <c r="B191" s="73"/>
      <c r="C191" s="73"/>
      <c r="D191" s="73"/>
      <c r="E191" s="17">
        <f t="shared" si="18"/>
        <v>0</v>
      </c>
      <c r="F191" s="76"/>
    </row>
    <row r="192" spans="1:6" x14ac:dyDescent="0.3">
      <c r="A192" s="16" t="s">
        <v>77</v>
      </c>
      <c r="B192" s="73"/>
      <c r="C192" s="73"/>
      <c r="D192" s="73"/>
      <c r="E192" s="17">
        <f t="shared" si="18"/>
        <v>0</v>
      </c>
      <c r="F192" s="76"/>
    </row>
    <row r="193" spans="1:6" x14ac:dyDescent="0.3">
      <c r="A193" s="16" t="s">
        <v>78</v>
      </c>
      <c r="B193" s="73"/>
      <c r="C193" s="73"/>
      <c r="D193" s="73"/>
      <c r="E193" s="17">
        <f t="shared" si="18"/>
        <v>0</v>
      </c>
      <c r="F193" s="76"/>
    </row>
    <row r="194" spans="1:6" x14ac:dyDescent="0.3">
      <c r="A194" s="19" t="s">
        <v>69</v>
      </c>
      <c r="B194" s="74"/>
      <c r="C194" s="74"/>
      <c r="D194" s="74"/>
      <c r="E194" s="20">
        <f t="shared" si="18"/>
        <v>0</v>
      </c>
      <c r="F194" s="77"/>
    </row>
    <row r="195" spans="1:6" x14ac:dyDescent="0.3">
      <c r="A195" s="22" t="s">
        <v>79</v>
      </c>
      <c r="B195" s="23"/>
      <c r="C195" s="23"/>
      <c r="D195" s="23"/>
      <c r="E195" s="24">
        <f>SUM(E188:E194)</f>
        <v>0</v>
      </c>
      <c r="F195" s="25"/>
    </row>
    <row r="196" spans="1:6" x14ac:dyDescent="0.3">
      <c r="A196" s="22"/>
      <c r="B196" s="23"/>
      <c r="C196" s="23"/>
      <c r="D196" s="23"/>
      <c r="E196" s="24"/>
      <c r="F196" s="25"/>
    </row>
    <row r="197" spans="1:6" ht="15" thickBot="1" x14ac:dyDescent="0.35">
      <c r="A197" s="34" t="s">
        <v>80</v>
      </c>
      <c r="B197" s="35"/>
      <c r="C197" s="35"/>
      <c r="D197" s="35"/>
      <c r="E197" s="36">
        <f>+E185-E195</f>
        <v>0</v>
      </c>
      <c r="F197" s="37"/>
    </row>
    <row r="199" spans="1:6" ht="15" thickBot="1" x14ac:dyDescent="0.35"/>
    <row r="200" spans="1:6" ht="15" thickBot="1" x14ac:dyDescent="0.35">
      <c r="A200" s="320" t="s">
        <v>129</v>
      </c>
      <c r="B200" s="321"/>
      <c r="C200" s="322"/>
    </row>
    <row r="201" spans="1:6" x14ac:dyDescent="0.3">
      <c r="A201" s="8" t="s">
        <v>59</v>
      </c>
      <c r="B201" s="10" t="s">
        <v>60</v>
      </c>
      <c r="C201" s="10" t="s">
        <v>61</v>
      </c>
      <c r="D201" s="10" t="s">
        <v>62</v>
      </c>
      <c r="E201" s="10" t="s">
        <v>63</v>
      </c>
      <c r="F201" s="11" t="s">
        <v>64</v>
      </c>
    </row>
    <row r="202" spans="1:6" x14ac:dyDescent="0.3">
      <c r="A202" s="12" t="s">
        <v>65</v>
      </c>
      <c r="B202" s="72"/>
      <c r="C202" s="72"/>
      <c r="D202" s="72"/>
      <c r="E202" s="13">
        <f>+B202*D202</f>
        <v>0</v>
      </c>
      <c r="F202" s="75"/>
    </row>
    <row r="203" spans="1:6" x14ac:dyDescent="0.3">
      <c r="A203" s="16" t="s">
        <v>66</v>
      </c>
      <c r="B203" s="73"/>
      <c r="C203" s="73"/>
      <c r="D203" s="73"/>
      <c r="E203" s="17">
        <f t="shared" ref="E203:E206" si="19">+B203*D203</f>
        <v>0</v>
      </c>
      <c r="F203" s="76"/>
    </row>
    <row r="204" spans="1:6" x14ac:dyDescent="0.3">
      <c r="A204" s="16" t="s">
        <v>67</v>
      </c>
      <c r="B204" s="73"/>
      <c r="C204" s="73"/>
      <c r="D204" s="73"/>
      <c r="E204" s="17">
        <f t="shared" si="19"/>
        <v>0</v>
      </c>
      <c r="F204" s="76"/>
    </row>
    <row r="205" spans="1:6" x14ac:dyDescent="0.3">
      <c r="A205" s="16" t="s">
        <v>68</v>
      </c>
      <c r="B205" s="73"/>
      <c r="C205" s="73"/>
      <c r="D205" s="73"/>
      <c r="E205" s="17">
        <f t="shared" si="19"/>
        <v>0</v>
      </c>
      <c r="F205" s="76"/>
    </row>
    <row r="206" spans="1:6" x14ac:dyDescent="0.3">
      <c r="A206" s="19" t="s">
        <v>69</v>
      </c>
      <c r="B206" s="74"/>
      <c r="C206" s="74"/>
      <c r="D206" s="74"/>
      <c r="E206" s="20">
        <f t="shared" si="19"/>
        <v>0</v>
      </c>
      <c r="F206" s="77"/>
    </row>
    <row r="207" spans="1:6" x14ac:dyDescent="0.3">
      <c r="A207" s="22" t="s">
        <v>70</v>
      </c>
      <c r="B207" s="23"/>
      <c r="C207" s="23"/>
      <c r="D207" s="23"/>
      <c r="E207" s="24">
        <f>SUM(E202:E206)</f>
        <v>0</v>
      </c>
      <c r="F207" s="25"/>
    </row>
    <row r="208" spans="1:6" x14ac:dyDescent="0.3">
      <c r="A208" s="22"/>
      <c r="B208" s="23"/>
      <c r="C208" s="23"/>
      <c r="D208" s="23"/>
      <c r="E208" s="24"/>
      <c r="F208" s="40"/>
    </row>
    <row r="209" spans="1:6" x14ac:dyDescent="0.3">
      <c r="A209" s="30" t="s">
        <v>71</v>
      </c>
      <c r="B209" s="31"/>
      <c r="C209" s="31"/>
      <c r="D209" s="31"/>
      <c r="E209" s="32" t="s">
        <v>63</v>
      </c>
      <c r="F209" s="39" t="s">
        <v>72</v>
      </c>
    </row>
    <row r="210" spans="1:6" x14ac:dyDescent="0.3">
      <c r="A210" s="12" t="s">
        <v>73</v>
      </c>
      <c r="B210" s="72"/>
      <c r="C210" s="72"/>
      <c r="D210" s="72"/>
      <c r="E210" s="13">
        <f>+B210*D210</f>
        <v>0</v>
      </c>
      <c r="F210" s="75"/>
    </row>
    <row r="211" spans="1:6" x14ac:dyDescent="0.3">
      <c r="A211" s="16" t="s">
        <v>74</v>
      </c>
      <c r="B211" s="73"/>
      <c r="C211" s="73"/>
      <c r="D211" s="73"/>
      <c r="E211" s="17">
        <f t="shared" ref="E211:E216" si="20">+B211*D211</f>
        <v>0</v>
      </c>
      <c r="F211" s="76"/>
    </row>
    <row r="212" spans="1:6" x14ac:dyDescent="0.3">
      <c r="A212" s="16" t="s">
        <v>75</v>
      </c>
      <c r="B212" s="73"/>
      <c r="C212" s="73"/>
      <c r="D212" s="73"/>
      <c r="E212" s="17">
        <f t="shared" si="20"/>
        <v>0</v>
      </c>
      <c r="F212" s="76"/>
    </row>
    <row r="213" spans="1:6" x14ac:dyDescent="0.3">
      <c r="A213" s="16" t="s">
        <v>76</v>
      </c>
      <c r="B213" s="73"/>
      <c r="C213" s="73"/>
      <c r="D213" s="73"/>
      <c r="E213" s="17">
        <f t="shared" si="20"/>
        <v>0</v>
      </c>
      <c r="F213" s="76"/>
    </row>
    <row r="214" spans="1:6" x14ac:dyDescent="0.3">
      <c r="A214" s="16" t="s">
        <v>77</v>
      </c>
      <c r="B214" s="73"/>
      <c r="C214" s="73"/>
      <c r="D214" s="73"/>
      <c r="E214" s="17">
        <f t="shared" si="20"/>
        <v>0</v>
      </c>
      <c r="F214" s="76"/>
    </row>
    <row r="215" spans="1:6" x14ac:dyDescent="0.3">
      <c r="A215" s="16" t="s">
        <v>78</v>
      </c>
      <c r="B215" s="73"/>
      <c r="C215" s="73"/>
      <c r="D215" s="73"/>
      <c r="E215" s="17">
        <f t="shared" si="20"/>
        <v>0</v>
      </c>
      <c r="F215" s="76"/>
    </row>
    <row r="216" spans="1:6" x14ac:dyDescent="0.3">
      <c r="A216" s="19" t="s">
        <v>69</v>
      </c>
      <c r="B216" s="74"/>
      <c r="C216" s="74"/>
      <c r="D216" s="74"/>
      <c r="E216" s="20">
        <f t="shared" si="20"/>
        <v>0</v>
      </c>
      <c r="F216" s="77"/>
    </row>
    <row r="217" spans="1:6" x14ac:dyDescent="0.3">
      <c r="A217" s="22" t="s">
        <v>79</v>
      </c>
      <c r="B217" s="23"/>
      <c r="C217" s="23"/>
      <c r="D217" s="23"/>
      <c r="E217" s="24">
        <f>SUM(E210:E216)</f>
        <v>0</v>
      </c>
      <c r="F217" s="25"/>
    </row>
    <row r="218" spans="1:6" x14ac:dyDescent="0.3">
      <c r="A218" s="22"/>
      <c r="B218" s="23"/>
      <c r="C218" s="23"/>
      <c r="D218" s="23"/>
      <c r="E218" s="24"/>
      <c r="F218" s="25"/>
    </row>
    <row r="219" spans="1:6" ht="15" thickBot="1" x14ac:dyDescent="0.35">
      <c r="A219" s="34" t="s">
        <v>80</v>
      </c>
      <c r="B219" s="35"/>
      <c r="C219" s="35"/>
      <c r="D219" s="35"/>
      <c r="E219" s="36">
        <f>+E207-E217</f>
        <v>0</v>
      </c>
      <c r="F219" s="37"/>
    </row>
  </sheetData>
  <mergeCells count="10">
    <mergeCell ref="A3:C3"/>
    <mergeCell ref="A24:C24"/>
    <mergeCell ref="A46:C46"/>
    <mergeCell ref="A68:C68"/>
    <mergeCell ref="A90:C90"/>
    <mergeCell ref="A112:C112"/>
    <mergeCell ref="A134:C134"/>
    <mergeCell ref="A156:C156"/>
    <mergeCell ref="A178:C178"/>
    <mergeCell ref="A200:C20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60093"/>
  </sheetPr>
  <dimension ref="A1:K40"/>
  <sheetViews>
    <sheetView zoomScaleNormal="100" workbookViewId="0">
      <selection activeCell="F13" sqref="F13"/>
    </sheetView>
  </sheetViews>
  <sheetFormatPr baseColWidth="10" defaultColWidth="10.88671875" defaultRowHeight="14.4" x14ac:dyDescent="0.3"/>
  <cols>
    <col min="1" max="1" width="27.44140625" bestFit="1" customWidth="1"/>
    <col min="2" max="2" width="15.21875" customWidth="1"/>
    <col min="3" max="3" width="20.77734375" hidden="1" customWidth="1"/>
    <col min="6" max="6" width="12" bestFit="1" customWidth="1"/>
    <col min="9" max="9" width="14.21875" bestFit="1" customWidth="1"/>
  </cols>
  <sheetData>
    <row r="1" spans="1:10" x14ac:dyDescent="0.3">
      <c r="A1" s="5" t="s">
        <v>202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3">
      <c r="A2" s="1"/>
      <c r="B2" s="1"/>
    </row>
    <row r="3" spans="1:10" x14ac:dyDescent="0.3">
      <c r="A3" s="43" t="s">
        <v>81</v>
      </c>
      <c r="B3" s="43"/>
      <c r="C3" s="44"/>
      <c r="D3" s="44" t="s">
        <v>82</v>
      </c>
      <c r="E3" s="44" t="s">
        <v>83</v>
      </c>
      <c r="F3" s="45" t="s">
        <v>84</v>
      </c>
      <c r="G3" s="45" t="s">
        <v>85</v>
      </c>
      <c r="H3" s="46" t="s">
        <v>86</v>
      </c>
      <c r="I3" s="46" t="s">
        <v>87</v>
      </c>
      <c r="J3" s="46" t="s">
        <v>56</v>
      </c>
    </row>
    <row r="4" spans="1:10" x14ac:dyDescent="0.3">
      <c r="A4" s="92"/>
      <c r="B4" s="3"/>
      <c r="C4" s="3"/>
      <c r="D4" s="3"/>
      <c r="E4" s="3"/>
      <c r="F4" s="4"/>
      <c r="G4" s="4"/>
      <c r="H4" s="47">
        <f>F4*G4</f>
        <v>0</v>
      </c>
      <c r="I4" s="48"/>
      <c r="J4" s="47">
        <f>+H4+I4</f>
        <v>0</v>
      </c>
    </row>
    <row r="5" spans="1:10" x14ac:dyDescent="0.3">
      <c r="A5" s="3"/>
      <c r="B5" s="3"/>
      <c r="C5" s="3"/>
      <c r="D5" s="3"/>
      <c r="E5" s="3"/>
      <c r="F5" s="4"/>
      <c r="G5" s="4"/>
      <c r="H5" s="47">
        <f t="shared" ref="H5:H22" si="0">F5*G5</f>
        <v>0</v>
      </c>
      <c r="I5" s="48"/>
      <c r="J5" s="47">
        <f>+H5+I5</f>
        <v>0</v>
      </c>
    </row>
    <row r="6" spans="1:10" x14ac:dyDescent="0.3">
      <c r="A6" s="3"/>
      <c r="B6" s="3"/>
      <c r="C6" s="3"/>
      <c r="D6" s="3"/>
      <c r="E6" s="3"/>
      <c r="F6" s="4"/>
      <c r="G6" s="4"/>
      <c r="H6" s="47">
        <f t="shared" si="0"/>
        <v>0</v>
      </c>
      <c r="I6" s="48"/>
      <c r="J6" s="47">
        <f t="shared" ref="J6:J22" si="1">+H6+I6</f>
        <v>0</v>
      </c>
    </row>
    <row r="7" spans="1:10" x14ac:dyDescent="0.3">
      <c r="A7" s="3"/>
      <c r="B7" s="3"/>
      <c r="C7" s="3"/>
      <c r="D7" s="3"/>
      <c r="E7" s="3"/>
      <c r="F7" s="4"/>
      <c r="G7" s="4"/>
      <c r="H7" s="47">
        <f t="shared" si="0"/>
        <v>0</v>
      </c>
      <c r="I7" s="48"/>
      <c r="J7" s="47">
        <f t="shared" si="1"/>
        <v>0</v>
      </c>
    </row>
    <row r="8" spans="1:10" x14ac:dyDescent="0.3">
      <c r="A8" s="3"/>
      <c r="B8" s="3"/>
      <c r="C8" s="3"/>
      <c r="D8" s="3"/>
      <c r="E8" s="3"/>
      <c r="F8" s="4"/>
      <c r="G8" s="4"/>
      <c r="H8" s="47">
        <f t="shared" si="0"/>
        <v>0</v>
      </c>
      <c r="I8" s="48"/>
      <c r="J8" s="47">
        <f t="shared" si="1"/>
        <v>0</v>
      </c>
    </row>
    <row r="9" spans="1:10" x14ac:dyDescent="0.3">
      <c r="A9" s="3"/>
      <c r="B9" s="3"/>
      <c r="C9" s="3"/>
      <c r="D9" s="3"/>
      <c r="E9" s="3"/>
      <c r="F9" s="4"/>
      <c r="G9" s="4"/>
      <c r="H9" s="47">
        <f t="shared" si="0"/>
        <v>0</v>
      </c>
      <c r="I9" s="48"/>
      <c r="J9" s="47">
        <f t="shared" si="1"/>
        <v>0</v>
      </c>
    </row>
    <row r="10" spans="1:10" x14ac:dyDescent="0.3">
      <c r="A10" s="3"/>
      <c r="B10" s="3"/>
      <c r="C10" s="3"/>
      <c r="D10" s="3"/>
      <c r="E10" s="3"/>
      <c r="F10" s="4"/>
      <c r="G10" s="4"/>
      <c r="H10" s="47">
        <f t="shared" si="0"/>
        <v>0</v>
      </c>
      <c r="I10" s="48"/>
      <c r="J10" s="47">
        <f t="shared" si="1"/>
        <v>0</v>
      </c>
    </row>
    <row r="11" spans="1:10" x14ac:dyDescent="0.3">
      <c r="A11" s="92"/>
      <c r="B11" s="3"/>
      <c r="C11" s="3"/>
      <c r="D11" s="3"/>
      <c r="E11" s="3"/>
      <c r="F11" s="4"/>
      <c r="G11" s="4"/>
      <c r="H11" s="47">
        <f t="shared" si="0"/>
        <v>0</v>
      </c>
      <c r="I11" s="48"/>
      <c r="J11" s="47">
        <f t="shared" si="1"/>
        <v>0</v>
      </c>
    </row>
    <row r="12" spans="1:10" x14ac:dyDescent="0.3">
      <c r="A12" s="3"/>
      <c r="B12" s="3"/>
      <c r="C12" s="3"/>
      <c r="D12" s="3"/>
      <c r="E12" s="3"/>
      <c r="F12" s="4"/>
      <c r="G12" s="4"/>
      <c r="H12" s="47">
        <f t="shared" si="0"/>
        <v>0</v>
      </c>
      <c r="I12" s="48"/>
      <c r="J12" s="47">
        <f t="shared" si="1"/>
        <v>0</v>
      </c>
    </row>
    <row r="13" spans="1:10" x14ac:dyDescent="0.3">
      <c r="A13" s="3"/>
      <c r="B13" s="3"/>
      <c r="C13" s="3"/>
      <c r="D13" s="3"/>
      <c r="E13" s="3"/>
      <c r="F13" s="4"/>
      <c r="G13" s="4"/>
      <c r="H13" s="47">
        <f t="shared" si="0"/>
        <v>0</v>
      </c>
      <c r="I13" s="48"/>
      <c r="J13" s="47">
        <f t="shared" si="1"/>
        <v>0</v>
      </c>
    </row>
    <row r="14" spans="1:10" x14ac:dyDescent="0.3">
      <c r="A14" s="3"/>
      <c r="B14" s="3"/>
      <c r="C14" s="3"/>
      <c r="D14" s="3"/>
      <c r="E14" s="3"/>
      <c r="F14" s="4"/>
      <c r="G14" s="4"/>
      <c r="H14" s="47">
        <f t="shared" si="0"/>
        <v>0</v>
      </c>
      <c r="I14" s="48"/>
      <c r="J14" s="47">
        <f t="shared" si="1"/>
        <v>0</v>
      </c>
    </row>
    <row r="15" spans="1:10" x14ac:dyDescent="0.3">
      <c r="A15" s="3"/>
      <c r="B15" s="3"/>
      <c r="C15" s="3"/>
      <c r="D15" s="3"/>
      <c r="E15" s="3"/>
      <c r="F15" s="4"/>
      <c r="G15" s="4"/>
      <c r="H15" s="47">
        <f t="shared" si="0"/>
        <v>0</v>
      </c>
      <c r="I15" s="48"/>
      <c r="J15" s="47">
        <f t="shared" si="1"/>
        <v>0</v>
      </c>
    </row>
    <row r="16" spans="1:10" x14ac:dyDescent="0.3">
      <c r="A16" s="3"/>
      <c r="B16" s="3"/>
      <c r="C16" s="3"/>
      <c r="D16" s="3"/>
      <c r="E16" s="3"/>
      <c r="F16" s="4"/>
      <c r="G16" s="4"/>
      <c r="H16" s="47">
        <f t="shared" si="0"/>
        <v>0</v>
      </c>
      <c r="I16" s="48"/>
      <c r="J16" s="47">
        <f t="shared" si="1"/>
        <v>0</v>
      </c>
    </row>
    <row r="17" spans="1:11" x14ac:dyDescent="0.3">
      <c r="A17" s="3"/>
      <c r="B17" s="3"/>
      <c r="C17" s="3"/>
      <c r="D17" s="3"/>
      <c r="E17" s="3"/>
      <c r="F17" s="4"/>
      <c r="G17" s="4"/>
      <c r="H17" s="47">
        <f t="shared" si="0"/>
        <v>0</v>
      </c>
      <c r="I17" s="48"/>
      <c r="J17" s="47">
        <f t="shared" si="1"/>
        <v>0</v>
      </c>
    </row>
    <row r="18" spans="1:11" x14ac:dyDescent="0.3">
      <c r="A18" s="3"/>
      <c r="B18" s="3"/>
      <c r="C18" s="3"/>
      <c r="D18" s="3"/>
      <c r="E18" s="3"/>
      <c r="F18" s="4"/>
      <c r="G18" s="4"/>
      <c r="H18" s="47">
        <f t="shared" si="0"/>
        <v>0</v>
      </c>
      <c r="I18" s="48"/>
      <c r="J18" s="47">
        <f t="shared" si="1"/>
        <v>0</v>
      </c>
    </row>
    <row r="19" spans="1:11" x14ac:dyDescent="0.3">
      <c r="A19" s="3"/>
      <c r="B19" s="3"/>
      <c r="C19" s="3"/>
      <c r="D19" s="3"/>
      <c r="E19" s="3"/>
      <c r="F19" s="4"/>
      <c r="G19" s="4"/>
      <c r="H19" s="47">
        <f t="shared" si="0"/>
        <v>0</v>
      </c>
      <c r="I19" s="48"/>
      <c r="J19" s="47">
        <f t="shared" si="1"/>
        <v>0</v>
      </c>
    </row>
    <row r="20" spans="1:11" x14ac:dyDescent="0.3">
      <c r="A20" s="3"/>
      <c r="B20" s="3"/>
      <c r="C20" s="3"/>
      <c r="D20" s="3"/>
      <c r="E20" s="3"/>
      <c r="F20" s="4"/>
      <c r="G20" s="4"/>
      <c r="H20" s="47">
        <f t="shared" si="0"/>
        <v>0</v>
      </c>
      <c r="I20" s="48"/>
      <c r="J20" s="47">
        <f t="shared" si="1"/>
        <v>0</v>
      </c>
    </row>
    <row r="21" spans="1:11" x14ac:dyDescent="0.3">
      <c r="A21" s="3"/>
      <c r="B21" s="3"/>
      <c r="C21" s="3"/>
      <c r="D21" s="3"/>
      <c r="E21" s="3"/>
      <c r="F21" s="4"/>
      <c r="G21" s="4"/>
      <c r="H21" s="47">
        <f t="shared" si="0"/>
        <v>0</v>
      </c>
      <c r="I21" s="48"/>
      <c r="J21" s="47">
        <f t="shared" si="1"/>
        <v>0</v>
      </c>
    </row>
    <row r="22" spans="1:11" x14ac:dyDescent="0.3">
      <c r="A22" s="3"/>
      <c r="B22" s="3"/>
      <c r="C22" s="3"/>
      <c r="D22" s="3"/>
      <c r="E22" s="3"/>
      <c r="F22" s="4"/>
      <c r="G22" s="4"/>
      <c r="H22" s="47">
        <f t="shared" si="0"/>
        <v>0</v>
      </c>
      <c r="I22" s="48"/>
      <c r="J22" s="47">
        <f t="shared" si="1"/>
        <v>0</v>
      </c>
    </row>
    <row r="23" spans="1:11" x14ac:dyDescent="0.3">
      <c r="A23" s="44"/>
      <c r="B23" s="44"/>
      <c r="C23" s="44"/>
      <c r="D23" s="44"/>
      <c r="E23" s="44"/>
      <c r="F23" s="49"/>
      <c r="G23" s="49"/>
      <c r="H23" s="50">
        <f>SUM(H4:H22)</f>
        <v>0</v>
      </c>
      <c r="I23" s="50">
        <f t="shared" ref="I23:J23" si="2">SUM(I4:I22)</f>
        <v>0</v>
      </c>
      <c r="J23" s="50">
        <f t="shared" si="2"/>
        <v>0</v>
      </c>
    </row>
    <row r="24" spans="1:11" x14ac:dyDescent="0.3">
      <c r="H24" s="41"/>
    </row>
    <row r="25" spans="1:11" x14ac:dyDescent="0.3">
      <c r="A25" s="51" t="s">
        <v>88</v>
      </c>
      <c r="B25" s="43" t="s">
        <v>89</v>
      </c>
      <c r="C25" s="44"/>
      <c r="D25" s="43" t="s">
        <v>90</v>
      </c>
      <c r="E25" s="43" t="s">
        <v>91</v>
      </c>
      <c r="F25" s="52" t="s">
        <v>63</v>
      </c>
    </row>
    <row r="26" spans="1:11" x14ac:dyDescent="0.3">
      <c r="A26" s="53" t="s">
        <v>92</v>
      </c>
      <c r="B26" s="54">
        <v>5000</v>
      </c>
      <c r="C26" s="55" t="s">
        <v>93</v>
      </c>
      <c r="D26" s="56">
        <f>SUMIF($H$4:$H$22,C26,$H$4:$H$22)</f>
        <v>0</v>
      </c>
      <c r="E26" s="55">
        <v>1</v>
      </c>
      <c r="F26" s="57">
        <f t="shared" ref="F26:F31" si="3">+D26*E26</f>
        <v>0</v>
      </c>
    </row>
    <row r="27" spans="1:11" x14ac:dyDescent="0.3">
      <c r="A27" s="53" t="s">
        <v>94</v>
      </c>
      <c r="B27" s="54">
        <v>5002</v>
      </c>
      <c r="C27" s="55" t="s">
        <v>95</v>
      </c>
      <c r="D27" s="56">
        <f>SUMIF($H$4:$H$22,C27,$H$4:$H$22)</f>
        <v>0</v>
      </c>
      <c r="E27" s="55">
        <v>1</v>
      </c>
      <c r="F27" s="57">
        <f t="shared" si="3"/>
        <v>0</v>
      </c>
    </row>
    <row r="28" spans="1:11" x14ac:dyDescent="0.3">
      <c r="A28" s="53" t="s">
        <v>96</v>
      </c>
      <c r="B28" s="54">
        <v>5400</v>
      </c>
      <c r="C28" s="58" t="s">
        <v>193</v>
      </c>
      <c r="D28" s="56">
        <f>SUMIF($H$4:$H$22,C28,$H$4:$H$22)</f>
        <v>0</v>
      </c>
      <c r="E28" s="59">
        <v>0.14099999999999999</v>
      </c>
      <c r="F28" s="57">
        <f t="shared" si="3"/>
        <v>0</v>
      </c>
    </row>
    <row r="29" spans="1:11" x14ac:dyDescent="0.3">
      <c r="A29" s="53" t="s">
        <v>97</v>
      </c>
      <c r="B29" s="54">
        <v>5010</v>
      </c>
      <c r="C29" s="58"/>
      <c r="D29" s="56">
        <f>+H23</f>
        <v>0</v>
      </c>
      <c r="E29" s="59">
        <v>0.10199999999999999</v>
      </c>
      <c r="F29" s="57">
        <f t="shared" si="3"/>
        <v>0</v>
      </c>
    </row>
    <row r="30" spans="1:11" x14ac:dyDescent="0.3">
      <c r="A30" s="53" t="s">
        <v>98</v>
      </c>
      <c r="B30" s="54">
        <v>5410</v>
      </c>
      <c r="C30" s="58"/>
      <c r="D30" s="56">
        <f>+F29</f>
        <v>0</v>
      </c>
      <c r="E30" s="59">
        <v>0.14099999999999999</v>
      </c>
      <c r="F30" s="57">
        <f t="shared" si="3"/>
        <v>0</v>
      </c>
    </row>
    <row r="31" spans="1:11" x14ac:dyDescent="0.3">
      <c r="A31" s="53" t="s">
        <v>99</v>
      </c>
      <c r="B31" s="54">
        <v>7100</v>
      </c>
      <c r="C31" s="58"/>
      <c r="D31" s="56">
        <f>+I23</f>
        <v>0</v>
      </c>
      <c r="E31" s="55">
        <v>1</v>
      </c>
      <c r="F31" s="57">
        <f t="shared" si="3"/>
        <v>0</v>
      </c>
    </row>
    <row r="32" spans="1:11" x14ac:dyDescent="0.3">
      <c r="A32" s="53"/>
      <c r="B32" s="54"/>
      <c r="C32" s="58"/>
      <c r="D32" s="56"/>
      <c r="E32" s="55"/>
      <c r="F32" s="57"/>
      <c r="K32" s="60"/>
    </row>
    <row r="33" spans="1:6" x14ac:dyDescent="0.3">
      <c r="A33" s="53"/>
      <c r="B33" s="54"/>
      <c r="C33" s="55"/>
      <c r="D33" s="55"/>
      <c r="E33" s="55"/>
      <c r="F33" s="57"/>
    </row>
    <row r="34" spans="1:6" ht="15.75" customHeight="1" x14ac:dyDescent="0.3">
      <c r="A34" s="61"/>
      <c r="B34" s="62"/>
      <c r="C34" s="63"/>
      <c r="D34" s="63"/>
      <c r="E34" s="63"/>
      <c r="F34" s="64"/>
    </row>
    <row r="35" spans="1:6" x14ac:dyDescent="0.3">
      <c r="A35" s="65" t="s">
        <v>101</v>
      </c>
      <c r="B35" s="66"/>
      <c r="C35" s="67"/>
      <c r="D35" s="67"/>
      <c r="E35" s="67"/>
      <c r="F35" s="68">
        <f>SUM(F26:F34)</f>
        <v>0</v>
      </c>
    </row>
    <row r="38" spans="1:6" x14ac:dyDescent="0.3">
      <c r="A38" s="1" t="s">
        <v>116</v>
      </c>
    </row>
    <row r="39" spans="1:6" x14ac:dyDescent="0.3">
      <c r="A39" t="s">
        <v>117</v>
      </c>
      <c r="E39" s="41">
        <v>80000</v>
      </c>
      <c r="F39" t="s">
        <v>120</v>
      </c>
    </row>
    <row r="40" spans="1:6" x14ac:dyDescent="0.3">
      <c r="A40" t="s">
        <v>118</v>
      </c>
      <c r="E40" s="41">
        <v>800000</v>
      </c>
      <c r="F40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60093"/>
  </sheetPr>
  <dimension ref="A1:K23"/>
  <sheetViews>
    <sheetView workbookViewId="0">
      <selection activeCell="G16" sqref="G16"/>
    </sheetView>
  </sheetViews>
  <sheetFormatPr baseColWidth="10" defaultColWidth="10.88671875" defaultRowHeight="14.4" x14ac:dyDescent="0.3"/>
  <cols>
    <col min="1" max="1" width="22.77734375" customWidth="1"/>
    <col min="2" max="12" width="19.5546875" customWidth="1"/>
  </cols>
  <sheetData>
    <row r="1" spans="1:11" x14ac:dyDescent="0.3">
      <c r="A1" s="71" t="s">
        <v>197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1" x14ac:dyDescent="0.3">
      <c r="A3" s="71" t="s">
        <v>200</v>
      </c>
      <c r="B3" s="69" t="s">
        <v>102</v>
      </c>
      <c r="C3" s="69" t="s">
        <v>103</v>
      </c>
      <c r="D3" s="69" t="s">
        <v>104</v>
      </c>
      <c r="E3" s="69" t="s">
        <v>105</v>
      </c>
      <c r="F3" s="69" t="s">
        <v>106</v>
      </c>
      <c r="G3" s="69" t="s">
        <v>107</v>
      </c>
      <c r="H3" s="69" t="s">
        <v>108</v>
      </c>
      <c r="I3" s="69" t="s">
        <v>109</v>
      </c>
      <c r="J3" s="69" t="s">
        <v>110</v>
      </c>
      <c r="K3" s="69" t="s">
        <v>80</v>
      </c>
    </row>
    <row r="4" spans="1:11" x14ac:dyDescent="0.3">
      <c r="A4" s="3"/>
      <c r="B4" s="3"/>
      <c r="C4" s="3"/>
      <c r="D4" s="3"/>
      <c r="E4" s="3"/>
      <c r="F4" s="42">
        <f>D4*E4</f>
        <v>0</v>
      </c>
      <c r="G4" s="3"/>
      <c r="H4" s="42">
        <f>F4*G4</f>
        <v>0</v>
      </c>
      <c r="I4" s="3"/>
      <c r="J4" s="42">
        <f>I4*F4</f>
        <v>0</v>
      </c>
      <c r="K4" s="42">
        <f>H4-J4</f>
        <v>0</v>
      </c>
    </row>
    <row r="5" spans="1:11" x14ac:dyDescent="0.3">
      <c r="A5" s="3"/>
      <c r="B5" s="3"/>
      <c r="C5" s="3"/>
      <c r="D5" s="3"/>
      <c r="E5" s="3"/>
      <c r="F5" s="42"/>
      <c r="G5" s="3"/>
      <c r="H5" s="42"/>
      <c r="I5" s="3"/>
      <c r="J5" s="42"/>
      <c r="K5" s="42"/>
    </row>
    <row r="6" spans="1:11" x14ac:dyDescent="0.3">
      <c r="A6" s="3"/>
      <c r="B6" s="3"/>
      <c r="C6" s="3"/>
      <c r="D6" s="3"/>
      <c r="E6" s="3"/>
      <c r="F6" s="42"/>
      <c r="G6" s="3"/>
      <c r="H6" s="42"/>
      <c r="I6" s="3"/>
      <c r="J6" s="42"/>
      <c r="K6" s="42"/>
    </row>
    <row r="7" spans="1:11" x14ac:dyDescent="0.3">
      <c r="A7" s="3"/>
      <c r="B7" s="3"/>
      <c r="C7" s="3"/>
      <c r="D7" s="3"/>
      <c r="E7" s="3"/>
      <c r="F7" s="42"/>
      <c r="G7" s="3"/>
      <c r="H7" s="42"/>
      <c r="I7" s="3"/>
      <c r="J7" s="42"/>
      <c r="K7" s="42"/>
    </row>
    <row r="8" spans="1:11" x14ac:dyDescent="0.3">
      <c r="A8" s="3"/>
      <c r="B8" s="3"/>
      <c r="C8" s="3"/>
      <c r="D8" s="3"/>
      <c r="E8" s="3"/>
      <c r="F8" s="42"/>
      <c r="G8" s="3"/>
      <c r="H8" s="42"/>
      <c r="I8" s="3"/>
      <c r="J8" s="42"/>
      <c r="K8" s="42"/>
    </row>
    <row r="9" spans="1:11" x14ac:dyDescent="0.3">
      <c r="A9" s="3"/>
      <c r="B9" s="3"/>
      <c r="C9" s="3"/>
      <c r="D9" s="3"/>
      <c r="E9" s="3"/>
      <c r="F9" s="42">
        <f t="shared" ref="F9" si="0">D9*E9</f>
        <v>0</v>
      </c>
      <c r="G9" s="3"/>
      <c r="H9" s="42">
        <f t="shared" ref="H9" si="1">F9*G9</f>
        <v>0</v>
      </c>
      <c r="I9" s="3"/>
      <c r="J9" s="42">
        <f t="shared" ref="J9" si="2">I9*F9</f>
        <v>0</v>
      </c>
      <c r="K9" s="42">
        <f t="shared" ref="K9" si="3">H9-J9</f>
        <v>0</v>
      </c>
    </row>
    <row r="10" spans="1:11" x14ac:dyDescent="0.3">
      <c r="A10" s="3"/>
      <c r="B10" s="3"/>
      <c r="C10" s="3"/>
      <c r="D10" s="3"/>
      <c r="E10" s="3"/>
      <c r="F10" s="47">
        <f>D10*E10</f>
        <v>0</v>
      </c>
      <c r="G10" s="48"/>
      <c r="H10" s="47">
        <f>F10*G10</f>
        <v>0</v>
      </c>
      <c r="I10" s="48"/>
      <c r="J10" s="47">
        <f>I10*F10</f>
        <v>0</v>
      </c>
      <c r="K10" s="47">
        <f>H10-J10</f>
        <v>0</v>
      </c>
    </row>
    <row r="11" spans="1:11" x14ac:dyDescent="0.3">
      <c r="A11" s="181" t="s">
        <v>199</v>
      </c>
      <c r="B11" s="95"/>
      <c r="C11" s="95"/>
      <c r="D11" s="95"/>
      <c r="E11" s="95"/>
      <c r="F11" s="96">
        <f>SUM(F4:F10)</f>
        <v>0</v>
      </c>
      <c r="G11" s="96"/>
      <c r="H11" s="96">
        <f>SUM(H4:H10)</f>
        <v>0</v>
      </c>
      <c r="I11" s="96"/>
      <c r="J11" s="96">
        <f>SUM(J4:J10)</f>
        <v>0</v>
      </c>
      <c r="K11" s="96">
        <f>SUM(K4:K10)</f>
        <v>0</v>
      </c>
    </row>
    <row r="12" spans="1:11" s="70" customFormat="1" x14ac:dyDescent="0.3">
      <c r="A12" s="6"/>
      <c r="B12" s="6"/>
      <c r="C12" s="6"/>
      <c r="D12" s="6"/>
      <c r="E12" s="6"/>
      <c r="F12" s="15"/>
      <c r="G12" s="15"/>
      <c r="H12" s="15"/>
      <c r="I12" s="15"/>
      <c r="J12" s="15"/>
      <c r="K12" s="15"/>
    </row>
    <row r="13" spans="1:11" s="70" customFormat="1" x14ac:dyDescent="0.3">
      <c r="A13" s="6"/>
      <c r="B13" s="6"/>
      <c r="C13" s="6"/>
      <c r="D13" s="6"/>
      <c r="E13" s="6"/>
      <c r="F13" s="15"/>
      <c r="G13" s="15"/>
      <c r="H13" s="15"/>
      <c r="I13" s="15"/>
      <c r="J13" s="15"/>
      <c r="K13" s="15"/>
    </row>
    <row r="15" spans="1:11" x14ac:dyDescent="0.3">
      <c r="A15" s="71" t="s">
        <v>201</v>
      </c>
      <c r="B15" s="69" t="s">
        <v>102</v>
      </c>
      <c r="C15" s="69" t="s">
        <v>111</v>
      </c>
      <c r="D15" s="69" t="s">
        <v>112</v>
      </c>
      <c r="E15" s="69" t="s">
        <v>113</v>
      </c>
      <c r="F15" s="69" t="s">
        <v>114</v>
      </c>
      <c r="G15" s="69" t="s">
        <v>115</v>
      </c>
    </row>
    <row r="16" spans="1:11" x14ac:dyDescent="0.3">
      <c r="A16" s="3"/>
      <c r="B16" s="3"/>
      <c r="C16" s="3"/>
      <c r="D16" s="3"/>
      <c r="E16" s="3"/>
      <c r="F16" s="3"/>
      <c r="G16" s="42">
        <f>+D16*(E16*F16)</f>
        <v>0</v>
      </c>
    </row>
    <row r="17" spans="1:7" x14ac:dyDescent="0.3">
      <c r="A17" s="3"/>
      <c r="B17" s="3"/>
      <c r="C17" s="3"/>
      <c r="D17" s="3"/>
      <c r="E17" s="3"/>
      <c r="F17" s="3"/>
      <c r="G17" s="42">
        <f t="shared" ref="G17:G22" si="4">+D17*(E17*F17)</f>
        <v>0</v>
      </c>
    </row>
    <row r="18" spans="1:7" x14ac:dyDescent="0.3">
      <c r="A18" s="3"/>
      <c r="B18" s="3"/>
      <c r="C18" s="3"/>
      <c r="D18" s="3"/>
      <c r="E18" s="3"/>
      <c r="F18" s="3"/>
      <c r="G18" s="42">
        <f t="shared" si="4"/>
        <v>0</v>
      </c>
    </row>
    <row r="19" spans="1:7" x14ac:dyDescent="0.3">
      <c r="A19" s="3"/>
      <c r="B19" s="3"/>
      <c r="C19" s="3"/>
      <c r="D19" s="3"/>
      <c r="E19" s="3"/>
      <c r="F19" s="3"/>
      <c r="G19" s="42">
        <f t="shared" si="4"/>
        <v>0</v>
      </c>
    </row>
    <row r="20" spans="1:7" x14ac:dyDescent="0.3">
      <c r="A20" s="3"/>
      <c r="B20" s="3"/>
      <c r="C20" s="3"/>
      <c r="D20" s="3"/>
      <c r="E20" s="3"/>
      <c r="F20" s="3"/>
      <c r="G20" s="42">
        <f t="shared" si="4"/>
        <v>0</v>
      </c>
    </row>
    <row r="21" spans="1:7" x14ac:dyDescent="0.3">
      <c r="A21" s="3"/>
      <c r="B21" s="3"/>
      <c r="C21" s="3"/>
      <c r="D21" s="3"/>
      <c r="E21" s="3"/>
      <c r="F21" s="3"/>
      <c r="G21" s="42">
        <f t="shared" si="4"/>
        <v>0</v>
      </c>
    </row>
    <row r="22" spans="1:7" x14ac:dyDescent="0.3">
      <c r="A22" s="180"/>
      <c r="B22" s="180"/>
      <c r="C22" s="180"/>
      <c r="D22" s="180"/>
      <c r="E22" s="180"/>
      <c r="F22" s="180"/>
      <c r="G22" s="63">
        <f t="shared" si="4"/>
        <v>0</v>
      </c>
    </row>
    <row r="23" spans="1:7" x14ac:dyDescent="0.3">
      <c r="A23" s="71" t="s">
        <v>63</v>
      </c>
      <c r="B23" s="69"/>
      <c r="C23" s="69"/>
      <c r="D23" s="69"/>
      <c r="E23" s="69"/>
      <c r="F23" s="69"/>
      <c r="G23" s="69">
        <f>SUM(G16:G22)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60093"/>
  </sheetPr>
  <dimension ref="A1:C33"/>
  <sheetViews>
    <sheetView workbookViewId="0"/>
  </sheetViews>
  <sheetFormatPr baseColWidth="10" defaultColWidth="10.88671875" defaultRowHeight="14.4" x14ac:dyDescent="0.3"/>
  <cols>
    <col min="1" max="1" width="39.77734375" customWidth="1"/>
    <col min="2" max="2" width="15" customWidth="1"/>
    <col min="3" max="3" width="18.44140625" customWidth="1"/>
  </cols>
  <sheetData>
    <row r="1" spans="1:3" x14ac:dyDescent="0.3">
      <c r="A1" s="5" t="s">
        <v>197</v>
      </c>
      <c r="B1" s="42"/>
      <c r="C1" s="42"/>
    </row>
    <row r="2" spans="1:3" x14ac:dyDescent="0.3">
      <c r="A2" s="1"/>
      <c r="B2" s="1"/>
    </row>
    <row r="3" spans="1:3" x14ac:dyDescent="0.3">
      <c r="A3" s="43" t="s">
        <v>194</v>
      </c>
      <c r="B3" s="43"/>
      <c r="C3" s="44"/>
    </row>
    <row r="4" spans="1:3" ht="3" customHeight="1" x14ac:dyDescent="0.3">
      <c r="A4" s="92"/>
      <c r="B4" s="3"/>
      <c r="C4" s="3"/>
    </row>
    <row r="5" spans="1:3" x14ac:dyDescent="0.3">
      <c r="A5" s="180" t="s">
        <v>195</v>
      </c>
      <c r="B5" s="180" t="s">
        <v>130</v>
      </c>
      <c r="C5" s="180" t="s">
        <v>131</v>
      </c>
    </row>
    <row r="6" spans="1:3" x14ac:dyDescent="0.3">
      <c r="A6" s="3"/>
      <c r="B6" s="3"/>
      <c r="C6" s="3"/>
    </row>
    <row r="7" spans="1:3" x14ac:dyDescent="0.3">
      <c r="A7" s="3"/>
      <c r="B7" s="3"/>
      <c r="C7" s="3"/>
    </row>
    <row r="8" spans="1:3" x14ac:dyDescent="0.3">
      <c r="A8" s="3"/>
      <c r="B8" s="3"/>
      <c r="C8" s="3"/>
    </row>
    <row r="9" spans="1:3" x14ac:dyDescent="0.3">
      <c r="A9" s="3"/>
      <c r="B9" s="3"/>
      <c r="C9" s="3"/>
    </row>
    <row r="10" spans="1:3" x14ac:dyDescent="0.3">
      <c r="A10" s="3"/>
      <c r="B10" s="3"/>
      <c r="C10" s="3"/>
    </row>
    <row r="11" spans="1:3" x14ac:dyDescent="0.3">
      <c r="A11" s="3"/>
      <c r="B11" s="3"/>
      <c r="C11" s="3"/>
    </row>
    <row r="12" spans="1:3" x14ac:dyDescent="0.3">
      <c r="A12" s="3"/>
      <c r="B12" s="3"/>
      <c r="C12" s="3"/>
    </row>
    <row r="13" spans="1:3" x14ac:dyDescent="0.3">
      <c r="A13" s="3"/>
      <c r="B13" s="3"/>
      <c r="C13" s="3"/>
    </row>
    <row r="14" spans="1:3" x14ac:dyDescent="0.3">
      <c r="A14" s="3"/>
      <c r="B14" s="3"/>
      <c r="C14" s="3"/>
    </row>
    <row r="15" spans="1:3" x14ac:dyDescent="0.3">
      <c r="A15" s="3"/>
      <c r="B15" s="3"/>
      <c r="C15" s="3"/>
    </row>
    <row r="16" spans="1:3" ht="15" thickBot="1" x14ac:dyDescent="0.35">
      <c r="A16" s="178" t="s">
        <v>140</v>
      </c>
      <c r="B16" s="179"/>
      <c r="C16" s="179">
        <f>SUM(C6:C15)</f>
        <v>0</v>
      </c>
    </row>
    <row r="17" spans="1:3" ht="9" customHeight="1" thickTop="1" x14ac:dyDescent="0.3">
      <c r="A17" s="3"/>
      <c r="B17" s="3"/>
      <c r="C17" s="3"/>
    </row>
    <row r="18" spans="1:3" x14ac:dyDescent="0.3">
      <c r="A18" s="43" t="s">
        <v>196</v>
      </c>
      <c r="B18" s="43"/>
      <c r="C18" s="44"/>
    </row>
    <row r="19" spans="1:3" ht="5.25" customHeight="1" x14ac:dyDescent="0.3">
      <c r="A19" s="3"/>
      <c r="B19" s="3"/>
      <c r="C19" s="3"/>
    </row>
    <row r="20" spans="1:3" ht="16.5" customHeight="1" x14ac:dyDescent="0.3">
      <c r="A20" s="180" t="s">
        <v>195</v>
      </c>
      <c r="B20" s="180" t="s">
        <v>130</v>
      </c>
      <c r="C20" s="180" t="s">
        <v>131</v>
      </c>
    </row>
    <row r="21" spans="1:3" x14ac:dyDescent="0.3">
      <c r="A21" s="3"/>
      <c r="B21" s="3"/>
      <c r="C21" s="3"/>
    </row>
    <row r="22" spans="1:3" x14ac:dyDescent="0.3">
      <c r="A22" s="3"/>
      <c r="B22" s="3"/>
      <c r="C22" s="3"/>
    </row>
    <row r="23" spans="1:3" x14ac:dyDescent="0.3">
      <c r="A23" s="3"/>
      <c r="B23" s="3"/>
      <c r="C23" s="3"/>
    </row>
    <row r="24" spans="1:3" x14ac:dyDescent="0.3">
      <c r="A24" s="3"/>
      <c r="B24" s="3"/>
      <c r="C24" s="3"/>
    </row>
    <row r="25" spans="1:3" x14ac:dyDescent="0.3">
      <c r="A25" s="3"/>
      <c r="B25" s="3"/>
      <c r="C25" s="3"/>
    </row>
    <row r="26" spans="1:3" x14ac:dyDescent="0.3">
      <c r="A26" s="3"/>
      <c r="B26" s="3"/>
      <c r="C26" s="3"/>
    </row>
    <row r="27" spans="1:3" x14ac:dyDescent="0.3">
      <c r="A27" s="3"/>
      <c r="B27" s="3"/>
      <c r="C27" s="3"/>
    </row>
    <row r="28" spans="1:3" x14ac:dyDescent="0.3">
      <c r="A28" s="3"/>
      <c r="B28" s="3"/>
      <c r="C28" s="3"/>
    </row>
    <row r="29" spans="1:3" x14ac:dyDescent="0.3">
      <c r="A29" s="3"/>
      <c r="B29" s="3"/>
      <c r="C29" s="3"/>
    </row>
    <row r="30" spans="1:3" x14ac:dyDescent="0.3">
      <c r="A30" s="3"/>
      <c r="B30" s="3"/>
      <c r="C30" s="3"/>
    </row>
    <row r="31" spans="1:3" ht="15" thickBot="1" x14ac:dyDescent="0.35">
      <c r="A31" s="178" t="s">
        <v>140</v>
      </c>
      <c r="B31" s="179"/>
      <c r="C31" s="179">
        <f>SUM(C19:C30)</f>
        <v>0</v>
      </c>
    </row>
    <row r="32" spans="1:3" ht="5.25" customHeight="1" thickTop="1" x14ac:dyDescent="0.3">
      <c r="A32" s="3"/>
      <c r="B32" s="3"/>
      <c r="C32" s="3"/>
    </row>
    <row r="33" spans="1:3" x14ac:dyDescent="0.3">
      <c r="A33" s="43" t="s">
        <v>198</v>
      </c>
      <c r="B33" s="43"/>
      <c r="C33" s="43">
        <f>+C16-C31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C50"/>
  <sheetViews>
    <sheetView workbookViewId="0">
      <selection activeCell="J33" sqref="J33"/>
    </sheetView>
  </sheetViews>
  <sheetFormatPr baseColWidth="10" defaultColWidth="10.88671875" defaultRowHeight="14.4" x14ac:dyDescent="0.3"/>
  <cols>
    <col min="2" max="2" width="16.21875" bestFit="1" customWidth="1"/>
    <col min="3" max="3" width="56.77734375" customWidth="1"/>
  </cols>
  <sheetData>
    <row r="1" spans="1:3" x14ac:dyDescent="0.3">
      <c r="A1" s="71" t="s">
        <v>214</v>
      </c>
      <c r="B1" s="69"/>
      <c r="C1" s="69"/>
    </row>
    <row r="2" spans="1:3" x14ac:dyDescent="0.3">
      <c r="A2" s="195" t="s">
        <v>215</v>
      </c>
      <c r="B2" s="195" t="s">
        <v>217</v>
      </c>
      <c r="C2" s="195" t="s">
        <v>216</v>
      </c>
    </row>
    <row r="3" spans="1:3" x14ac:dyDescent="0.3">
      <c r="A3" s="194"/>
      <c r="B3" s="194"/>
      <c r="C3" s="194"/>
    </row>
    <row r="4" spans="1:3" x14ac:dyDescent="0.3">
      <c r="A4" s="193"/>
      <c r="B4" s="193"/>
      <c r="C4" s="193"/>
    </row>
    <row r="5" spans="1:3" x14ac:dyDescent="0.3">
      <c r="A5" s="193"/>
      <c r="B5" s="193"/>
      <c r="C5" s="193"/>
    </row>
    <row r="6" spans="1:3" x14ac:dyDescent="0.3">
      <c r="A6" s="193"/>
      <c r="B6" s="193"/>
      <c r="C6" s="193"/>
    </row>
    <row r="7" spans="1:3" x14ac:dyDescent="0.3">
      <c r="A7" s="193"/>
      <c r="B7" s="193"/>
      <c r="C7" s="193"/>
    </row>
    <row r="8" spans="1:3" x14ac:dyDescent="0.3">
      <c r="A8" s="193"/>
      <c r="B8" s="193"/>
      <c r="C8" s="193"/>
    </row>
    <row r="9" spans="1:3" x14ac:dyDescent="0.3">
      <c r="A9" s="193"/>
      <c r="B9" s="193"/>
      <c r="C9" s="193"/>
    </row>
    <row r="10" spans="1:3" x14ac:dyDescent="0.3">
      <c r="A10" s="193"/>
      <c r="B10" s="193"/>
      <c r="C10" s="193"/>
    </row>
    <row r="11" spans="1:3" x14ac:dyDescent="0.3">
      <c r="A11" s="193"/>
      <c r="B11" s="193"/>
      <c r="C11" s="193"/>
    </row>
    <row r="12" spans="1:3" x14ac:dyDescent="0.3">
      <c r="A12" s="193"/>
      <c r="B12" s="193"/>
      <c r="C12" s="193"/>
    </row>
    <row r="13" spans="1:3" x14ac:dyDescent="0.3">
      <c r="A13" s="193"/>
      <c r="B13" s="193"/>
      <c r="C13" s="193"/>
    </row>
    <row r="14" spans="1:3" x14ac:dyDescent="0.3">
      <c r="A14" s="193"/>
      <c r="B14" s="193"/>
      <c r="C14" s="193"/>
    </row>
    <row r="15" spans="1:3" x14ac:dyDescent="0.3">
      <c r="A15" s="193"/>
      <c r="B15" s="193"/>
      <c r="C15" s="193"/>
    </row>
    <row r="16" spans="1:3" x14ac:dyDescent="0.3">
      <c r="A16" s="193"/>
      <c r="B16" s="193"/>
      <c r="C16" s="193"/>
    </row>
    <row r="17" spans="1:3" x14ac:dyDescent="0.3">
      <c r="A17" s="193"/>
      <c r="B17" s="193"/>
      <c r="C17" s="193"/>
    </row>
    <row r="18" spans="1:3" x14ac:dyDescent="0.3">
      <c r="A18" s="193"/>
      <c r="B18" s="193"/>
      <c r="C18" s="193"/>
    </row>
    <row r="19" spans="1:3" x14ac:dyDescent="0.3">
      <c r="A19" s="193"/>
      <c r="B19" s="193"/>
      <c r="C19" s="193"/>
    </row>
    <row r="20" spans="1:3" x14ac:dyDescent="0.3">
      <c r="A20" s="193"/>
      <c r="B20" s="193"/>
      <c r="C20" s="193"/>
    </row>
    <row r="21" spans="1:3" x14ac:dyDescent="0.3">
      <c r="A21" s="193"/>
      <c r="B21" s="193"/>
      <c r="C21" s="193"/>
    </row>
    <row r="22" spans="1:3" x14ac:dyDescent="0.3">
      <c r="A22" s="193"/>
      <c r="B22" s="193"/>
      <c r="C22" s="193"/>
    </row>
    <row r="23" spans="1:3" x14ac:dyDescent="0.3">
      <c r="A23" s="193"/>
      <c r="B23" s="193"/>
      <c r="C23" s="193"/>
    </row>
    <row r="24" spans="1:3" x14ac:dyDescent="0.3">
      <c r="A24" s="193"/>
      <c r="B24" s="193"/>
      <c r="C24" s="193"/>
    </row>
    <row r="25" spans="1:3" x14ac:dyDescent="0.3">
      <c r="A25" s="193"/>
      <c r="B25" s="193"/>
      <c r="C25" s="193"/>
    </row>
    <row r="26" spans="1:3" x14ac:dyDescent="0.3">
      <c r="A26" s="193"/>
      <c r="B26" s="193"/>
      <c r="C26" s="193"/>
    </row>
    <row r="27" spans="1:3" x14ac:dyDescent="0.3">
      <c r="A27" s="193"/>
      <c r="B27" s="193"/>
      <c r="C27" s="193"/>
    </row>
    <row r="28" spans="1:3" x14ac:dyDescent="0.3">
      <c r="A28" s="193"/>
      <c r="B28" s="193"/>
      <c r="C28" s="193"/>
    </row>
    <row r="29" spans="1:3" x14ac:dyDescent="0.3">
      <c r="A29" s="193"/>
      <c r="B29" s="193"/>
      <c r="C29" s="193"/>
    </row>
    <row r="30" spans="1:3" x14ac:dyDescent="0.3">
      <c r="A30" s="193"/>
      <c r="B30" s="193"/>
      <c r="C30" s="193"/>
    </row>
    <row r="31" spans="1:3" x14ac:dyDescent="0.3">
      <c r="A31" s="193"/>
      <c r="B31" s="193"/>
      <c r="C31" s="193"/>
    </row>
    <row r="32" spans="1:3" x14ac:dyDescent="0.3">
      <c r="A32" s="193"/>
      <c r="B32" s="193"/>
      <c r="C32" s="193"/>
    </row>
    <row r="33" spans="1:3" x14ac:dyDescent="0.3">
      <c r="A33" s="193"/>
      <c r="B33" s="193"/>
      <c r="C33" s="193"/>
    </row>
    <row r="34" spans="1:3" x14ac:dyDescent="0.3">
      <c r="A34" s="193"/>
      <c r="B34" s="193"/>
      <c r="C34" s="193"/>
    </row>
    <row r="35" spans="1:3" x14ac:dyDescent="0.3">
      <c r="A35" s="193"/>
      <c r="B35" s="193"/>
      <c r="C35" s="193"/>
    </row>
    <row r="36" spans="1:3" x14ac:dyDescent="0.3">
      <c r="A36" s="193"/>
      <c r="B36" s="193"/>
      <c r="C36" s="193"/>
    </row>
    <row r="37" spans="1:3" x14ac:dyDescent="0.3">
      <c r="A37" s="193"/>
      <c r="B37" s="193"/>
      <c r="C37" s="193"/>
    </row>
    <row r="38" spans="1:3" x14ac:dyDescent="0.3">
      <c r="A38" s="193"/>
      <c r="B38" s="193"/>
      <c r="C38" s="193"/>
    </row>
    <row r="39" spans="1:3" x14ac:dyDescent="0.3">
      <c r="A39" s="193"/>
      <c r="B39" s="193"/>
      <c r="C39" s="193"/>
    </row>
    <row r="40" spans="1:3" x14ac:dyDescent="0.3">
      <c r="A40" s="193"/>
      <c r="B40" s="193"/>
      <c r="C40" s="193"/>
    </row>
    <row r="41" spans="1:3" x14ac:dyDescent="0.3">
      <c r="A41" s="193"/>
      <c r="B41" s="193"/>
      <c r="C41" s="193"/>
    </row>
    <row r="42" spans="1:3" x14ac:dyDescent="0.3">
      <c r="A42" s="193"/>
      <c r="B42" s="193"/>
      <c r="C42" s="193"/>
    </row>
    <row r="43" spans="1:3" x14ac:dyDescent="0.3">
      <c r="A43" s="193"/>
      <c r="B43" s="193"/>
      <c r="C43" s="193"/>
    </row>
    <row r="44" spans="1:3" x14ac:dyDescent="0.3">
      <c r="A44" s="193"/>
      <c r="B44" s="193"/>
      <c r="C44" s="193"/>
    </row>
    <row r="45" spans="1:3" x14ac:dyDescent="0.3">
      <c r="A45" s="193"/>
      <c r="B45" s="193"/>
      <c r="C45" s="193"/>
    </row>
    <row r="46" spans="1:3" x14ac:dyDescent="0.3">
      <c r="A46" s="193"/>
      <c r="B46" s="193"/>
      <c r="C46" s="193"/>
    </row>
    <row r="47" spans="1:3" x14ac:dyDescent="0.3">
      <c r="A47" s="193"/>
      <c r="B47" s="193"/>
      <c r="C47" s="193"/>
    </row>
    <row r="48" spans="1:3" x14ac:dyDescent="0.3">
      <c r="A48" s="193"/>
      <c r="B48" s="193"/>
      <c r="C48" s="193"/>
    </row>
    <row r="49" spans="1:3" x14ac:dyDescent="0.3">
      <c r="A49" s="193"/>
      <c r="B49" s="193"/>
      <c r="C49" s="193"/>
    </row>
    <row r="50" spans="1:3" x14ac:dyDescent="0.3">
      <c r="A50" s="193"/>
      <c r="B50" s="193"/>
      <c r="C50" s="193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Forside</vt:lpstr>
      <vt:lpstr>Regnsk 3011 med bud 3112</vt:lpstr>
      <vt:lpstr>Budsjettark</vt:lpstr>
      <vt:lpstr>Hjelpesskjema arrangement</vt:lpstr>
      <vt:lpstr>Hjelpeskjema lønn</vt:lpstr>
      <vt:lpstr>Hjelpeskjema dugnader</vt:lpstr>
      <vt:lpstr>Hjelpeskj intere innt og kost</vt:lpstr>
      <vt:lpstr>Kommentar-notat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Bergesen</dc:creator>
  <cp:lastModifiedBy>Frode Støre Bergrem</cp:lastModifiedBy>
  <cp:lastPrinted>2019-01-06T14:10:58Z</cp:lastPrinted>
  <dcterms:created xsi:type="dcterms:W3CDTF">2017-12-30T09:55:28Z</dcterms:created>
  <dcterms:modified xsi:type="dcterms:W3CDTF">2021-02-24T20:30:59Z</dcterms:modified>
</cp:coreProperties>
</file>