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ode\Dropbox\Orientering\2023\"/>
    </mc:Choice>
  </mc:AlternateContent>
  <xr:revisionPtr revIDLastSave="0" documentId="8_{63CB0673-7FB0-492B-AC27-45C5180EE6D6}" xr6:coauthVersionLast="47" xr6:coauthVersionMax="47" xr10:uidLastSave="{00000000-0000-0000-0000-000000000000}"/>
  <bookViews>
    <workbookView xWindow="4125" yWindow="1035" windowWidth="21600" windowHeight="11265" xr2:uid="{00000000-000D-0000-FFFF-FFFF00000000}"/>
  </bookViews>
  <sheets>
    <sheet name="Ark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" i="2" l="1"/>
  <c r="D74" i="2"/>
  <c r="C34" i="2"/>
  <c r="C68" i="2"/>
  <c r="D34" i="2"/>
  <c r="E34" i="2"/>
  <c r="D68" i="2"/>
  <c r="E68" i="2"/>
  <c r="D28" i="2"/>
  <c r="E28" i="2"/>
  <c r="C28" i="2"/>
  <c r="D20" i="2"/>
  <c r="E20" i="2"/>
  <c r="C20" i="2"/>
  <c r="E30" i="2" l="1"/>
  <c r="E70" i="2" s="1"/>
  <c r="D30" i="2"/>
  <c r="D70" i="2" s="1"/>
  <c r="C30" i="2"/>
  <c r="C70" i="2" s="1"/>
  <c r="C74" i="2" s="1"/>
</calcChain>
</file>

<file path=xl/sharedStrings.xml><?xml version="1.0" encoding="utf-8"?>
<sst xmlns="http://schemas.openxmlformats.org/spreadsheetml/2006/main" count="113" uniqueCount="113">
  <si>
    <t>BUDSJETT 2024</t>
  </si>
  <si>
    <t>KLÆBU IL - Orientering</t>
  </si>
  <si>
    <t>Regnskap</t>
  </si>
  <si>
    <t xml:space="preserve">Regnskap </t>
  </si>
  <si>
    <t>Budsjett</t>
  </si>
  <si>
    <t>Driftsinntekter</t>
  </si>
  <si>
    <t>Salg av varer innad i idrettslaget mva 0%</t>
  </si>
  <si>
    <t>3400</t>
  </si>
  <si>
    <t>Tilskudd</t>
  </si>
  <si>
    <t>3923</t>
  </si>
  <si>
    <t>Egenandeler fra medlemmer</t>
  </si>
  <si>
    <t>3960</t>
  </si>
  <si>
    <t>Dugnadsinntekt (salgsdugnad)</t>
  </si>
  <si>
    <t>3961</t>
  </si>
  <si>
    <t>Dugnadsinntekter (gjøremåldugnad)</t>
  </si>
  <si>
    <t>3970</t>
  </si>
  <si>
    <t>Inntekter arrangement</t>
  </si>
  <si>
    <t>3992</t>
  </si>
  <si>
    <t>Andre driftsinntekter</t>
  </si>
  <si>
    <t>3922</t>
  </si>
  <si>
    <t>Trening/aktivitetsavgift</t>
  </si>
  <si>
    <t>3964</t>
  </si>
  <si>
    <t>Kiosk salg, 0% mva</t>
  </si>
  <si>
    <t>7980</t>
  </si>
  <si>
    <t>Internfakturering Spons +</t>
  </si>
  <si>
    <t>7981</t>
  </si>
  <si>
    <t>Internfakturering Dugnad +</t>
  </si>
  <si>
    <t>7984</t>
  </si>
  <si>
    <t>Internfakturering Støtte/tilskudd +</t>
  </si>
  <si>
    <t>7989</t>
  </si>
  <si>
    <t>Internfakturering Annet +</t>
  </si>
  <si>
    <t>Sum driftsinntekter</t>
  </si>
  <si>
    <t>Varekostnader</t>
  </si>
  <si>
    <t>Beholdningsendring</t>
  </si>
  <si>
    <t>4312</t>
  </si>
  <si>
    <t>Innkjøp kiosk 0%</t>
  </si>
  <si>
    <t>4300</t>
  </si>
  <si>
    <t>Innkjøp for salgsdugnad</t>
  </si>
  <si>
    <t>4800</t>
  </si>
  <si>
    <t>Kostnader egne arrangementer</t>
  </si>
  <si>
    <t>4900</t>
  </si>
  <si>
    <t>Annen periodisering</t>
  </si>
  <si>
    <t>Sum varekostnader</t>
  </si>
  <si>
    <t>Bruttofortjeneste</t>
  </si>
  <si>
    <t>Lønnskostnader</t>
  </si>
  <si>
    <t>5622</t>
  </si>
  <si>
    <t>Trenergodtgjørelse utenom lønn</t>
  </si>
  <si>
    <t>Sum lønnskostnader</t>
  </si>
  <si>
    <t>Andre driftskostnader</t>
  </si>
  <si>
    <t>6000</t>
  </si>
  <si>
    <t>Avskrivninger</t>
  </si>
  <si>
    <t>6300</t>
  </si>
  <si>
    <t>Leie lokaler, hall mv</t>
  </si>
  <si>
    <t>6540</t>
  </si>
  <si>
    <t>Inventar</t>
  </si>
  <si>
    <t>6620</t>
  </si>
  <si>
    <t>Rep. og vedlikehold utstyr</t>
  </si>
  <si>
    <t>Progrtamvare/lisenser</t>
  </si>
  <si>
    <t>Kontorrekvisita/andre kontorkostnader</t>
  </si>
  <si>
    <t>6860</t>
  </si>
  <si>
    <t>Møte, kurs, oppdatering o.l.</t>
  </si>
  <si>
    <t>Mobilt bredbånd</t>
  </si>
  <si>
    <t>7140</t>
  </si>
  <si>
    <t>Reisekostnad, ikke oppg.pliktig</t>
  </si>
  <si>
    <t>7160</t>
  </si>
  <si>
    <t>Diettkostnader ikke oppgavepliktig</t>
  </si>
  <si>
    <t>7010</t>
  </si>
  <si>
    <t>Bompenger/Parkering</t>
  </si>
  <si>
    <t>7320</t>
  </si>
  <si>
    <t>Markedsføring, reklame</t>
  </si>
  <si>
    <t>7323</t>
  </si>
  <si>
    <t>Reklameartikler</t>
  </si>
  <si>
    <t>7400</t>
  </si>
  <si>
    <t>Kontingent, fradragsberettiget</t>
  </si>
  <si>
    <t>7410</t>
  </si>
  <si>
    <t>Kontingent krets/forbund</t>
  </si>
  <si>
    <t>7430</t>
  </si>
  <si>
    <t>Gave, ikke fradragsberettiget</t>
  </si>
  <si>
    <t>7500</t>
  </si>
  <si>
    <t>Forsikringspremie</t>
  </si>
  <si>
    <t>7760</t>
  </si>
  <si>
    <t>Idrettsfaglig utdanning og kurs</t>
  </si>
  <si>
    <t>7765</t>
  </si>
  <si>
    <t>Påmelding stevner, arrangement</t>
  </si>
  <si>
    <t>7710</t>
  </si>
  <si>
    <t>Sosiale arrangment</t>
  </si>
  <si>
    <t>7715</t>
  </si>
  <si>
    <t>Bevertning</t>
  </si>
  <si>
    <t>7730</t>
  </si>
  <si>
    <t>Idrettsutstyr, rekvisita</t>
  </si>
  <si>
    <t>7770</t>
  </si>
  <si>
    <t>Bank og kortgebyrer</t>
  </si>
  <si>
    <t>7772</t>
  </si>
  <si>
    <t>Gebyr Rubic</t>
  </si>
  <si>
    <t>7776</t>
  </si>
  <si>
    <t>Avgifter iZettle</t>
  </si>
  <si>
    <t>7777</t>
  </si>
  <si>
    <t>Avgifter Vipps</t>
  </si>
  <si>
    <t>6821</t>
  </si>
  <si>
    <t>Trykk mva 0%</t>
  </si>
  <si>
    <t>7790</t>
  </si>
  <si>
    <t>Andre kostnader</t>
  </si>
  <si>
    <t>Siste del av kartet</t>
  </si>
  <si>
    <t>7991</t>
  </si>
  <si>
    <t>Internfakturering Dugnad -</t>
  </si>
  <si>
    <t>7994</t>
  </si>
  <si>
    <t>Internfakturering Støtte/tilskudd -</t>
  </si>
  <si>
    <t>7999</t>
  </si>
  <si>
    <t>Internfakturering Annet -</t>
  </si>
  <si>
    <t>Sum andre driftskostnader</t>
  </si>
  <si>
    <t>Driftsresultat</t>
  </si>
  <si>
    <t>Finansposter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</si>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</sst>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-#,##0.00;"/>
    <numFmt numFmtId="165" formatCode="_-* #,##0_-;\-* #,##0_-;_-* &quot;-&quot;??_-;_-@_-"/>
  </numFmts>
  <fonts count="14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43" fontId="0" fillId="0" borderId="0" xfId="0" applyNumberFormat="1" applyAlignment="1">
      <alignment horizontal="right"/>
    </xf>
    <xf numFmtId="43" fontId="4" fillId="0" borderId="0" xfId="0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41FF8-73D0-4292-BB92-964D9AA2577C}">
  <dimension ref="A1:F76"/>
  <sheetViews>
    <sheetView tabSelected="1" workbookViewId="0">
      <selection activeCell="H7" sqref="H7"/>
    </sheetView>
  </sheetViews>
  <sheetFormatPr baseColWidth="10" defaultColWidth="11.42578125" defaultRowHeight="12.75" x14ac:dyDescent="0.2"/>
  <cols>
    <col min="1" max="1" width="6.5703125" customWidth="1"/>
    <col min="2" max="2" width="30.140625" customWidth="1"/>
    <col min="4" max="4" width="12.42578125" bestFit="1" customWidth="1"/>
    <col min="5" max="5" width="12.42578125" style="25" bestFit="1" customWidth="1"/>
  </cols>
  <sheetData>
    <row r="1" spans="1:5" ht="18" x14ac:dyDescent="0.25">
      <c r="A1" s="14" t="s">
        <v>0</v>
      </c>
      <c r="B1" s="4"/>
    </row>
    <row r="2" spans="1:5" ht="15.75" x14ac:dyDescent="0.25">
      <c r="A2" s="34" t="s">
        <v>1</v>
      </c>
      <c r="B2" s="34"/>
    </row>
    <row r="4" spans="1:5" x14ac:dyDescent="0.2">
      <c r="C4" s="1" t="s">
        <v>2</v>
      </c>
      <c r="D4" s="1" t="s">
        <v>3</v>
      </c>
      <c r="E4" s="26" t="s">
        <v>4</v>
      </c>
    </row>
    <row r="5" spans="1:5" x14ac:dyDescent="0.2">
      <c r="C5" s="2">
        <v>2022</v>
      </c>
      <c r="D5" s="2">
        <v>2023</v>
      </c>
      <c r="E5" s="32">
        <v>2024</v>
      </c>
    </row>
    <row r="6" spans="1:5" x14ac:dyDescent="0.2">
      <c r="A6" s="33" t="s">
        <v>5</v>
      </c>
      <c r="B6" s="33"/>
    </row>
    <row r="7" spans="1:5" x14ac:dyDescent="0.2">
      <c r="A7" s="15">
        <v>3100</v>
      </c>
      <c r="B7" s="15" t="s">
        <v>6</v>
      </c>
      <c r="C7" s="16">
        <v>4080</v>
      </c>
      <c r="D7" s="17"/>
      <c r="E7" s="27"/>
    </row>
    <row r="8" spans="1:5" x14ac:dyDescent="0.2">
      <c r="A8" s="15" t="s">
        <v>7</v>
      </c>
      <c r="B8" s="15" t="s">
        <v>8</v>
      </c>
      <c r="C8" s="16"/>
      <c r="D8" s="17"/>
      <c r="E8" s="27">
        <v>5000</v>
      </c>
    </row>
    <row r="9" spans="1:5" x14ac:dyDescent="0.2">
      <c r="A9" s="15" t="s">
        <v>9</v>
      </c>
      <c r="B9" s="15" t="s">
        <v>10</v>
      </c>
      <c r="C9" s="16"/>
      <c r="D9" s="17"/>
      <c r="E9" s="27">
        <v>2000</v>
      </c>
    </row>
    <row r="10" spans="1:5" x14ac:dyDescent="0.2">
      <c r="A10" s="15" t="s">
        <v>11</v>
      </c>
      <c r="B10" s="15" t="s">
        <v>12</v>
      </c>
      <c r="C10" s="16"/>
      <c r="D10" s="17"/>
      <c r="E10" s="27">
        <v>20000</v>
      </c>
    </row>
    <row r="11" spans="1:5" x14ac:dyDescent="0.2">
      <c r="A11" s="15" t="s">
        <v>13</v>
      </c>
      <c r="B11" s="15" t="s">
        <v>14</v>
      </c>
      <c r="C11" s="16"/>
      <c r="D11" s="17"/>
      <c r="E11" s="27"/>
    </row>
    <row r="12" spans="1:5" x14ac:dyDescent="0.2">
      <c r="A12" s="15" t="s">
        <v>15</v>
      </c>
      <c r="B12" s="15" t="s">
        <v>16</v>
      </c>
      <c r="C12" s="16">
        <v>18170</v>
      </c>
      <c r="D12" s="20">
        <v>13670</v>
      </c>
      <c r="E12" s="27">
        <v>15000</v>
      </c>
    </row>
    <row r="13" spans="1:5" x14ac:dyDescent="0.2">
      <c r="A13" s="15" t="s">
        <v>17</v>
      </c>
      <c r="B13" s="15" t="s">
        <v>18</v>
      </c>
      <c r="C13" s="16"/>
      <c r="D13" s="17"/>
      <c r="E13" s="27"/>
    </row>
    <row r="14" spans="1:5" x14ac:dyDescent="0.2">
      <c r="A14" s="15" t="s">
        <v>19</v>
      </c>
      <c r="B14" s="15" t="s">
        <v>20</v>
      </c>
      <c r="C14" s="16"/>
      <c r="D14" s="17"/>
      <c r="E14" s="27"/>
    </row>
    <row r="15" spans="1:5" x14ac:dyDescent="0.2">
      <c r="A15" s="15" t="s">
        <v>21</v>
      </c>
      <c r="B15" s="15" t="s">
        <v>22</v>
      </c>
      <c r="C15" s="16">
        <v>8650</v>
      </c>
      <c r="D15" s="17">
        <v>7270</v>
      </c>
      <c r="E15" s="27">
        <v>10000</v>
      </c>
    </row>
    <row r="16" spans="1:5" x14ac:dyDescent="0.2">
      <c r="A16" s="15" t="s">
        <v>23</v>
      </c>
      <c r="B16" s="15" t="s">
        <v>24</v>
      </c>
      <c r="C16" s="16"/>
      <c r="D16" s="17"/>
      <c r="E16" s="27"/>
    </row>
    <row r="17" spans="1:5" x14ac:dyDescent="0.2">
      <c r="A17" s="15" t="s">
        <v>25</v>
      </c>
      <c r="B17" s="15" t="s">
        <v>26</v>
      </c>
      <c r="C17" s="16">
        <v>8565</v>
      </c>
      <c r="D17" s="17">
        <v>7676</v>
      </c>
      <c r="E17" s="27">
        <v>10000</v>
      </c>
    </row>
    <row r="18" spans="1:5" x14ac:dyDescent="0.2">
      <c r="A18" s="15" t="s">
        <v>27</v>
      </c>
      <c r="B18" s="15" t="s">
        <v>28</v>
      </c>
      <c r="C18" s="16">
        <v>24185</v>
      </c>
      <c r="D18" s="17">
        <v>24501.26</v>
      </c>
      <c r="E18" s="27">
        <v>8000</v>
      </c>
    </row>
    <row r="19" spans="1:5" x14ac:dyDescent="0.2">
      <c r="A19" s="15" t="s">
        <v>29</v>
      </c>
      <c r="B19" s="15" t="s">
        <v>30</v>
      </c>
      <c r="C19" s="16"/>
      <c r="D19" s="17">
        <v>10000</v>
      </c>
      <c r="E19" s="27"/>
    </row>
    <row r="20" spans="1:5" s="3" customFormat="1" x14ac:dyDescent="0.2">
      <c r="A20" s="35" t="s">
        <v>31</v>
      </c>
      <c r="B20" s="35"/>
      <c r="C20" s="6">
        <f>SUM(C7:C19)</f>
        <v>63650</v>
      </c>
      <c r="D20" s="6">
        <f>SUM(D7:D19)</f>
        <v>63117.259999999995</v>
      </c>
      <c r="E20" s="28">
        <f>SUM(E7:E19)</f>
        <v>70000</v>
      </c>
    </row>
    <row r="22" spans="1:5" x14ac:dyDescent="0.2">
      <c r="A22" s="33" t="s">
        <v>32</v>
      </c>
      <c r="B22" s="33"/>
    </row>
    <row r="23" spans="1:5" x14ac:dyDescent="0.2">
      <c r="A23" s="15">
        <v>4090</v>
      </c>
      <c r="B23" s="15" t="s">
        <v>33</v>
      </c>
      <c r="C23" s="19"/>
      <c r="D23" s="9"/>
      <c r="E23" s="29"/>
    </row>
    <row r="24" spans="1:5" x14ac:dyDescent="0.2">
      <c r="A24" s="15" t="s">
        <v>34</v>
      </c>
      <c r="B24" s="15" t="s">
        <v>35</v>
      </c>
      <c r="C24" s="7">
        <v>-3101</v>
      </c>
      <c r="D24" s="18"/>
      <c r="E24" s="29">
        <v>-3000</v>
      </c>
    </row>
    <row r="25" spans="1:5" x14ac:dyDescent="0.2">
      <c r="A25" s="15" t="s">
        <v>36</v>
      </c>
      <c r="B25" s="15" t="s">
        <v>37</v>
      </c>
      <c r="C25" s="7"/>
      <c r="D25" s="18"/>
      <c r="E25" s="29"/>
    </row>
    <row r="26" spans="1:5" x14ac:dyDescent="0.2">
      <c r="A26" s="15" t="s">
        <v>38</v>
      </c>
      <c r="B26" s="15" t="s">
        <v>39</v>
      </c>
      <c r="C26" s="7">
        <v>-11669</v>
      </c>
      <c r="D26" s="18">
        <v>-5000</v>
      </c>
      <c r="E26" s="29">
        <v>-5000</v>
      </c>
    </row>
    <row r="27" spans="1:5" x14ac:dyDescent="0.2">
      <c r="A27" s="15" t="s">
        <v>40</v>
      </c>
      <c r="B27" s="15" t="s">
        <v>41</v>
      </c>
      <c r="C27" s="7"/>
      <c r="D27" s="9"/>
      <c r="E27" s="29"/>
    </row>
    <row r="28" spans="1:5" s="3" customFormat="1" x14ac:dyDescent="0.2">
      <c r="A28" s="33" t="s">
        <v>42</v>
      </c>
      <c r="B28" s="33"/>
      <c r="C28" s="8">
        <f>SUM(C23:C27)</f>
        <v>-14770</v>
      </c>
      <c r="D28" s="8">
        <f>SUM(D23:D27)</f>
        <v>-5000</v>
      </c>
      <c r="E28" s="30">
        <f>SUM(E23:E27)</f>
        <v>-8000</v>
      </c>
    </row>
    <row r="29" spans="1:5" s="3" customFormat="1" ht="12" x14ac:dyDescent="0.2">
      <c r="C29" s="8"/>
      <c r="D29" s="8"/>
      <c r="E29" s="30"/>
    </row>
    <row r="30" spans="1:5" s="3" customFormat="1" ht="12" x14ac:dyDescent="0.2">
      <c r="A30" s="3" t="s">
        <v>43</v>
      </c>
      <c r="C30" s="6">
        <f>C20+C28</f>
        <v>48880</v>
      </c>
      <c r="D30" s="6">
        <f>D20+D28</f>
        <v>58117.259999999995</v>
      </c>
      <c r="E30" s="28">
        <f>E20+E28</f>
        <v>62000</v>
      </c>
    </row>
    <row r="31" spans="1:5" s="3" customFormat="1" ht="12" x14ac:dyDescent="0.2">
      <c r="C31" s="6"/>
      <c r="D31" s="6"/>
      <c r="E31" s="28"/>
    </row>
    <row r="32" spans="1:5" x14ac:dyDescent="0.2">
      <c r="A32" s="33" t="s">
        <v>44</v>
      </c>
      <c r="B32" s="33"/>
    </row>
    <row r="33" spans="1:5" x14ac:dyDescent="0.2">
      <c r="A33" s="15" t="s">
        <v>45</v>
      </c>
      <c r="B33" s="15" t="s">
        <v>46</v>
      </c>
      <c r="D33" s="18"/>
      <c r="E33" s="27"/>
    </row>
    <row r="34" spans="1:5" s="3" customFormat="1" x14ac:dyDescent="0.2">
      <c r="A34" s="33" t="s">
        <v>47</v>
      </c>
      <c r="B34" s="33"/>
      <c r="C34" s="8">
        <f>C33</f>
        <v>0</v>
      </c>
      <c r="D34" s="8">
        <f>SUM(D33:D33)</f>
        <v>0</v>
      </c>
      <c r="E34" s="30">
        <f>SUM(E33:E33)</f>
        <v>0</v>
      </c>
    </row>
    <row r="35" spans="1:5" x14ac:dyDescent="0.2">
      <c r="C35" s="10"/>
    </row>
    <row r="36" spans="1:5" x14ac:dyDescent="0.2">
      <c r="A36" s="33" t="s">
        <v>48</v>
      </c>
      <c r="B36" s="33"/>
      <c r="C36" s="10"/>
    </row>
    <row r="37" spans="1:5" x14ac:dyDescent="0.2">
      <c r="A37" s="15" t="s">
        <v>49</v>
      </c>
      <c r="B37" s="15" t="s">
        <v>50</v>
      </c>
      <c r="C37" s="7">
        <v>-7568</v>
      </c>
      <c r="D37" s="18">
        <v>-7876.67</v>
      </c>
      <c r="E37" s="27"/>
    </row>
    <row r="38" spans="1:5" x14ac:dyDescent="0.2">
      <c r="A38" s="15" t="s">
        <v>51</v>
      </c>
      <c r="B38" s="15" t="s">
        <v>52</v>
      </c>
      <c r="C38" s="7">
        <v>-1126</v>
      </c>
      <c r="D38" s="18">
        <v>-1376</v>
      </c>
      <c r="E38" s="27">
        <v>-2000</v>
      </c>
    </row>
    <row r="39" spans="1:5" x14ac:dyDescent="0.2">
      <c r="A39" s="15" t="s">
        <v>53</v>
      </c>
      <c r="B39" s="15" t="s">
        <v>54</v>
      </c>
      <c r="C39" s="7"/>
      <c r="D39" s="18">
        <v>-5598</v>
      </c>
      <c r="E39" s="27"/>
    </row>
    <row r="40" spans="1:5" x14ac:dyDescent="0.2">
      <c r="A40" s="15" t="s">
        <v>55</v>
      </c>
      <c r="B40" s="15" t="s">
        <v>56</v>
      </c>
      <c r="C40" s="7"/>
      <c r="D40" s="18">
        <v>-400</v>
      </c>
      <c r="E40" s="27"/>
    </row>
    <row r="41" spans="1:5" x14ac:dyDescent="0.2">
      <c r="A41" s="15">
        <v>6811</v>
      </c>
      <c r="B41" s="15" t="s">
        <v>57</v>
      </c>
      <c r="C41" s="7"/>
      <c r="D41" s="18"/>
      <c r="E41" s="27"/>
    </row>
    <row r="42" spans="1:5" x14ac:dyDescent="0.2">
      <c r="A42" s="15">
        <v>6800</v>
      </c>
      <c r="B42" s="15" t="s">
        <v>58</v>
      </c>
      <c r="C42" s="7"/>
      <c r="D42" s="18"/>
      <c r="E42" s="27">
        <v>-5000</v>
      </c>
    </row>
    <row r="43" spans="1:5" x14ac:dyDescent="0.2">
      <c r="A43" s="15" t="s">
        <v>59</v>
      </c>
      <c r="B43" s="15" t="s">
        <v>60</v>
      </c>
      <c r="C43" s="7">
        <v>-750</v>
      </c>
      <c r="D43" s="13"/>
      <c r="E43" s="27"/>
    </row>
    <row r="44" spans="1:5" x14ac:dyDescent="0.2">
      <c r="A44" s="15">
        <v>6900</v>
      </c>
      <c r="B44" s="15" t="s">
        <v>61</v>
      </c>
      <c r="C44" s="7"/>
      <c r="D44" s="13"/>
      <c r="E44" s="27"/>
    </row>
    <row r="45" spans="1:5" x14ac:dyDescent="0.2">
      <c r="A45" s="15" t="s">
        <v>62</v>
      </c>
      <c r="B45" s="15" t="s">
        <v>63</v>
      </c>
      <c r="C45" s="7"/>
      <c r="D45" s="18"/>
      <c r="E45" s="27"/>
    </row>
    <row r="46" spans="1:5" x14ac:dyDescent="0.2">
      <c r="A46" s="15" t="s">
        <v>64</v>
      </c>
      <c r="B46" s="15" t="s">
        <v>65</v>
      </c>
      <c r="C46" s="7"/>
      <c r="D46" s="13"/>
      <c r="E46" s="27"/>
    </row>
    <row r="47" spans="1:5" x14ac:dyDescent="0.2">
      <c r="A47" s="15" t="s">
        <v>66</v>
      </c>
      <c r="B47" s="15" t="s">
        <v>67</v>
      </c>
      <c r="C47" s="7"/>
      <c r="D47" s="18"/>
      <c r="E47" s="27"/>
    </row>
    <row r="48" spans="1:5" x14ac:dyDescent="0.2">
      <c r="A48" s="15" t="s">
        <v>68</v>
      </c>
      <c r="B48" s="15" t="s">
        <v>69</v>
      </c>
      <c r="C48" s="7"/>
      <c r="D48" s="13"/>
      <c r="E48" s="27"/>
    </row>
    <row r="49" spans="1:6" x14ac:dyDescent="0.2">
      <c r="A49" s="15" t="s">
        <v>70</v>
      </c>
      <c r="B49" s="15" t="s">
        <v>71</v>
      </c>
      <c r="C49" s="7"/>
      <c r="D49" s="13"/>
      <c r="E49" s="27"/>
    </row>
    <row r="50" spans="1:6" x14ac:dyDescent="0.2">
      <c r="A50" s="15" t="s">
        <v>72</v>
      </c>
      <c r="B50" s="15" t="s">
        <v>73</v>
      </c>
      <c r="C50" s="7">
        <v>-1125</v>
      </c>
      <c r="D50" s="13"/>
      <c r="E50" s="27"/>
    </row>
    <row r="51" spans="1:6" x14ac:dyDescent="0.2">
      <c r="A51" s="15" t="s">
        <v>74</v>
      </c>
      <c r="B51" s="15" t="s">
        <v>75</v>
      </c>
      <c r="C51" s="19">
        <v>305</v>
      </c>
      <c r="D51" s="18">
        <v>-1700</v>
      </c>
      <c r="E51" s="27">
        <v>-2000</v>
      </c>
    </row>
    <row r="52" spans="1:6" x14ac:dyDescent="0.2">
      <c r="A52" s="15" t="s">
        <v>76</v>
      </c>
      <c r="B52" s="15" t="s">
        <v>77</v>
      </c>
      <c r="C52" s="7">
        <v>-1540</v>
      </c>
      <c r="D52" s="18">
        <v>-450</v>
      </c>
      <c r="E52" s="27">
        <v>-1000</v>
      </c>
    </row>
    <row r="53" spans="1:6" x14ac:dyDescent="0.2">
      <c r="A53" s="15" t="s">
        <v>78</v>
      </c>
      <c r="B53" s="15" t="s">
        <v>79</v>
      </c>
      <c r="C53" s="7"/>
      <c r="D53" s="18"/>
      <c r="E53" s="27"/>
    </row>
    <row r="54" spans="1:6" x14ac:dyDescent="0.2">
      <c r="A54" s="15" t="s">
        <v>80</v>
      </c>
      <c r="B54" s="15" t="s">
        <v>81</v>
      </c>
      <c r="C54" s="7"/>
      <c r="D54" s="18"/>
      <c r="E54" s="27"/>
    </row>
    <row r="55" spans="1:6" x14ac:dyDescent="0.2">
      <c r="A55" s="15" t="s">
        <v>82</v>
      </c>
      <c r="B55" s="15" t="s">
        <v>83</v>
      </c>
      <c r="C55" s="7"/>
      <c r="D55" s="18"/>
      <c r="E55" s="27"/>
    </row>
    <row r="56" spans="1:6" x14ac:dyDescent="0.2">
      <c r="A56" s="15" t="s">
        <v>84</v>
      </c>
      <c r="B56" s="15" t="s">
        <v>85</v>
      </c>
      <c r="C56" s="7">
        <v>-564</v>
      </c>
      <c r="D56" s="18"/>
      <c r="E56" s="27">
        <v>-600</v>
      </c>
    </row>
    <row r="57" spans="1:6" x14ac:dyDescent="0.2">
      <c r="A57" s="15" t="s">
        <v>86</v>
      </c>
      <c r="B57" s="15" t="s">
        <v>87</v>
      </c>
      <c r="C57" s="7">
        <v>-3169</v>
      </c>
      <c r="D57" s="18">
        <v>-700</v>
      </c>
      <c r="E57" s="27">
        <v>-3000</v>
      </c>
    </row>
    <row r="58" spans="1:6" x14ac:dyDescent="0.2">
      <c r="A58" s="15" t="s">
        <v>88</v>
      </c>
      <c r="B58" s="15" t="s">
        <v>89</v>
      </c>
      <c r="C58" s="7">
        <v>-9246</v>
      </c>
      <c r="D58" s="18">
        <v>-4012</v>
      </c>
      <c r="E58" s="27">
        <v>-20000</v>
      </c>
    </row>
    <row r="59" spans="1:6" x14ac:dyDescent="0.2">
      <c r="A59" s="15" t="s">
        <v>90</v>
      </c>
      <c r="B59" s="15" t="s">
        <v>91</v>
      </c>
      <c r="C59" s="7"/>
      <c r="D59" s="18"/>
      <c r="E59" s="27"/>
    </row>
    <row r="60" spans="1:6" x14ac:dyDescent="0.2">
      <c r="A60" s="15" t="s">
        <v>92</v>
      </c>
      <c r="B60" s="15" t="s">
        <v>93</v>
      </c>
      <c r="C60" s="7"/>
      <c r="D60" s="18"/>
      <c r="E60" s="27"/>
    </row>
    <row r="61" spans="1:6" x14ac:dyDescent="0.2">
      <c r="A61" s="15" t="s">
        <v>94</v>
      </c>
      <c r="B61" s="15" t="s">
        <v>95</v>
      </c>
      <c r="C61" s="7"/>
      <c r="D61" s="18"/>
      <c r="E61" s="27"/>
    </row>
    <row r="62" spans="1:6" x14ac:dyDescent="0.2">
      <c r="A62" s="15" t="s">
        <v>96</v>
      </c>
      <c r="B62" s="15" t="s">
        <v>97</v>
      </c>
      <c r="C62" s="7">
        <v>-515</v>
      </c>
      <c r="D62" s="18">
        <v>-366.95</v>
      </c>
      <c r="E62" s="27">
        <v>-500</v>
      </c>
    </row>
    <row r="63" spans="1:6" x14ac:dyDescent="0.2">
      <c r="A63" s="15" t="s">
        <v>98</v>
      </c>
      <c r="B63" s="15" t="s">
        <v>99</v>
      </c>
      <c r="C63" s="7"/>
      <c r="D63" s="18"/>
      <c r="E63" s="27"/>
    </row>
    <row r="64" spans="1:6" x14ac:dyDescent="0.2">
      <c r="A64" s="15" t="s">
        <v>100</v>
      </c>
      <c r="B64" s="15" t="s">
        <v>101</v>
      </c>
      <c r="C64" s="7">
        <v>-2000</v>
      </c>
      <c r="D64" s="13"/>
      <c r="E64" s="27">
        <v>-25000</v>
      </c>
      <c r="F64" s="23" t="s">
        <v>102</v>
      </c>
    </row>
    <row r="65" spans="1:5" x14ac:dyDescent="0.2">
      <c r="A65" s="15" t="s">
        <v>103</v>
      </c>
      <c r="B65" s="15" t="s">
        <v>104</v>
      </c>
      <c r="C65" s="7"/>
      <c r="D65" s="18"/>
      <c r="E65" s="27"/>
    </row>
    <row r="66" spans="1:5" x14ac:dyDescent="0.2">
      <c r="A66" s="15" t="s">
        <v>105</v>
      </c>
      <c r="B66" s="15" t="s">
        <v>106</v>
      </c>
      <c r="C66" s="7"/>
      <c r="D66" s="18"/>
      <c r="E66" s="27"/>
    </row>
    <row r="67" spans="1:5" x14ac:dyDescent="0.2">
      <c r="A67" s="15" t="s">
        <v>107</v>
      </c>
      <c r="B67" s="15" t="s">
        <v>108</v>
      </c>
      <c r="C67" s="7"/>
      <c r="D67" s="18"/>
      <c r="E67" s="27"/>
    </row>
    <row r="68" spans="1:5" s="3" customFormat="1" x14ac:dyDescent="0.2">
      <c r="A68" s="33" t="s">
        <v>109</v>
      </c>
      <c r="B68" s="33"/>
      <c r="C68" s="8">
        <f>SUM(C37:C67)</f>
        <v>-27298</v>
      </c>
      <c r="D68" s="8">
        <f>SUM(D37:D67)</f>
        <v>-22479.62</v>
      </c>
      <c r="E68" s="30">
        <f>SUM(E37:E67)</f>
        <v>-59100</v>
      </c>
    </row>
    <row r="70" spans="1:5" s="3" customFormat="1" x14ac:dyDescent="0.2">
      <c r="A70" s="33" t="s">
        <v>110</v>
      </c>
      <c r="B70" s="33"/>
      <c r="C70" s="12">
        <f>C30+C34+C68</f>
        <v>21582</v>
      </c>
      <c r="D70" s="12">
        <f>D30+D34+D68</f>
        <v>35637.64</v>
      </c>
      <c r="E70" s="31">
        <f>E30+E34+E68</f>
        <v>2900</v>
      </c>
    </row>
    <row r="71" spans="1:5" x14ac:dyDescent="0.2">
      <c r="C71" s="21"/>
      <c r="D71" s="21"/>
    </row>
    <row r="72" spans="1:5" s="11" customFormat="1" x14ac:dyDescent="0.2">
      <c r="A72" s="3" t="s">
        <v>111</v>
      </c>
      <c r="C72" s="19">
        <v>3809</v>
      </c>
      <c r="D72" s="24">
        <v>12854</v>
      </c>
      <c r="E72" s="25">
        <v>10000</v>
      </c>
    </row>
    <row r="73" spans="1:5" x14ac:dyDescent="0.2">
      <c r="C73" s="19"/>
      <c r="D73" s="22"/>
    </row>
    <row r="74" spans="1:5" s="11" customFormat="1" x14ac:dyDescent="0.2">
      <c r="A74" s="5" t="s">
        <v>112</v>
      </c>
      <c r="C74" s="12">
        <f>C70+C72</f>
        <v>25391</v>
      </c>
      <c r="D74" s="12">
        <f>D70+D72</f>
        <v>48491.64</v>
      </c>
      <c r="E74" s="31">
        <f>E70+E72</f>
        <v>12900</v>
      </c>
    </row>
    <row r="76" spans="1:5" x14ac:dyDescent="0.2">
      <c r="C76" s="8"/>
    </row>
  </sheetData>
  <mergeCells count="10">
    <mergeCell ref="A68:B68"/>
    <mergeCell ref="A70:B70"/>
    <mergeCell ref="A2:B2"/>
    <mergeCell ref="A6:B6"/>
    <mergeCell ref="A22:B22"/>
    <mergeCell ref="A32:B32"/>
    <mergeCell ref="A36:B36"/>
    <mergeCell ref="A28:B28"/>
    <mergeCell ref="A34:B34"/>
    <mergeCell ref="A20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Stimulsoft Report.JS 2019.4.1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Incomestatement</dc:title>
  <dc:subject>Report</dc:subject>
  <dc:creator>Randi Storsve</dc:creator>
  <cp:keywords/>
  <dc:description/>
  <cp:lastModifiedBy>Frode Støre Bergrem</cp:lastModifiedBy>
  <cp:revision/>
  <dcterms:created xsi:type="dcterms:W3CDTF">2023-11-04T13:34:55Z</dcterms:created>
  <dcterms:modified xsi:type="dcterms:W3CDTF">2024-01-28T17:14:44Z</dcterms:modified>
  <cp:category/>
  <cp:contentStatus>Netscape * Mozilla/5.0 (Windows NT 10.0; Win64; x64) AppleWebKit/537.36 (KHTML, like Gecko) Chrome/118.0.0.0 Safari/537.36</cp:contentStatus>
</cp:coreProperties>
</file>